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110.2\Dispozitive\+LP ADM 2027\+ Analizatoare sisteme închise\Investigații urinare și hematologice\Transparența\"/>
    </mc:Choice>
  </mc:AlternateContent>
  <bookViews>
    <workbookView xWindow="0" yWindow="0" windowWidth="28800" windowHeight="11430" tabRatio="0"/>
  </bookViews>
  <sheets>
    <sheet name="TDSheet" sheetId="1" r:id="rId1"/>
  </sheets>
  <definedNames>
    <definedName name="_xlnm._FilterDatabase" localSheetId="0" hidden="1">TDSheet!$AW$7:$BB$80</definedName>
  </definedNames>
  <calcPr calcId="162913"/>
</workbook>
</file>

<file path=xl/calcChain.xml><?xml version="1.0" encoding="utf-8"?>
<calcChain xmlns="http://schemas.openxmlformats.org/spreadsheetml/2006/main">
  <c r="AY46" i="1" l="1"/>
  <c r="AZ46" i="1"/>
  <c r="AY47" i="1"/>
  <c r="AY48" i="1"/>
  <c r="AZ48" i="1" s="1"/>
  <c r="AY49" i="1"/>
  <c r="AY50" i="1"/>
  <c r="AZ50" i="1"/>
  <c r="AY51" i="1"/>
  <c r="AY52" i="1"/>
  <c r="AZ52" i="1" s="1"/>
  <c r="AY53" i="1"/>
  <c r="AY54" i="1"/>
  <c r="AZ54" i="1"/>
  <c r="AY55" i="1"/>
  <c r="AY56" i="1"/>
  <c r="AZ56" i="1" s="1"/>
  <c r="AY57" i="1"/>
  <c r="AY58" i="1"/>
  <c r="AZ58" i="1"/>
  <c r="AY59" i="1"/>
  <c r="AY60" i="1"/>
  <c r="AZ60" i="1" s="1"/>
  <c r="AY61" i="1"/>
  <c r="AY62" i="1"/>
  <c r="AZ62" i="1"/>
  <c r="AY63" i="1"/>
  <c r="AY64" i="1"/>
  <c r="AZ64" i="1" s="1"/>
  <c r="AY65" i="1"/>
  <c r="AY66" i="1"/>
  <c r="AZ66" i="1"/>
  <c r="AY67" i="1"/>
  <c r="AY68" i="1"/>
  <c r="AZ68" i="1" s="1"/>
  <c r="AY69" i="1"/>
  <c r="AY70" i="1"/>
  <c r="AZ70" i="1"/>
  <c r="AY71" i="1"/>
  <c r="AY72" i="1"/>
  <c r="AZ72" i="1" s="1"/>
  <c r="AY73" i="1"/>
  <c r="AY74" i="1"/>
  <c r="AZ74" i="1"/>
  <c r="AY75" i="1"/>
  <c r="AY76" i="1"/>
  <c r="AZ76" i="1" s="1"/>
  <c r="AY77" i="1"/>
  <c r="AY78" i="1"/>
  <c r="AZ78" i="1"/>
  <c r="AY79" i="1"/>
  <c r="F80" i="1"/>
  <c r="G80" i="1"/>
  <c r="H80" i="1"/>
  <c r="I80" i="1"/>
  <c r="J80" i="1"/>
  <c r="K80" i="1"/>
  <c r="L80" i="1"/>
  <c r="M80" i="1"/>
  <c r="N80" i="1"/>
  <c r="O80" i="1"/>
  <c r="P80" i="1"/>
  <c r="Q80" i="1"/>
  <c r="R80" i="1"/>
  <c r="S80" i="1"/>
  <c r="T80" i="1"/>
  <c r="U80" i="1"/>
  <c r="V80" i="1"/>
  <c r="W80" i="1"/>
  <c r="X80" i="1"/>
  <c r="Y80" i="1"/>
  <c r="Z80" i="1"/>
  <c r="AA80" i="1"/>
  <c r="AB80" i="1"/>
  <c r="AC80" i="1"/>
  <c r="AD80" i="1"/>
  <c r="AE80" i="1"/>
  <c r="AF80" i="1"/>
  <c r="AG80" i="1"/>
  <c r="AH80" i="1"/>
  <c r="AI80" i="1"/>
  <c r="AJ80" i="1"/>
  <c r="AK80" i="1"/>
  <c r="AL80" i="1"/>
  <c r="AM80" i="1"/>
  <c r="AN80" i="1"/>
  <c r="AO80" i="1"/>
  <c r="AP80" i="1"/>
  <c r="AQ80" i="1"/>
  <c r="AR80" i="1"/>
  <c r="AS80" i="1"/>
  <c r="AT80" i="1"/>
  <c r="AU80" i="1"/>
  <c r="AV80" i="1"/>
  <c r="AW80" i="1"/>
  <c r="AX80" i="1"/>
  <c r="AY80" i="1"/>
  <c r="AZ80" i="1" l="1"/>
  <c r="AZ7" i="1"/>
  <c r="AZ42" i="1"/>
  <c r="AZ40" i="1"/>
  <c r="AZ34" i="1"/>
  <c r="AZ32" i="1"/>
  <c r="AZ26" i="1"/>
  <c r="AZ24" i="1"/>
  <c r="AZ16" i="1"/>
  <c r="AY22" i="1"/>
  <c r="AZ22" i="1" s="1"/>
  <c r="AY23" i="1"/>
  <c r="AY9" i="1"/>
  <c r="AY10" i="1"/>
  <c r="AZ10" i="1" s="1"/>
  <c r="AY11" i="1"/>
  <c r="AY12" i="1"/>
  <c r="AZ12" i="1" s="1"/>
  <c r="AY13" i="1"/>
  <c r="AY14" i="1"/>
  <c r="AZ14" i="1" s="1"/>
  <c r="AY15" i="1"/>
  <c r="AY16" i="1"/>
  <c r="AY17" i="1"/>
  <c r="AY18" i="1"/>
  <c r="AZ18" i="1" s="1"/>
  <c r="AY19" i="1"/>
  <c r="AY20" i="1"/>
  <c r="AZ20" i="1" s="1"/>
  <c r="AY21" i="1"/>
  <c r="AY24" i="1"/>
  <c r="AY25" i="1"/>
  <c r="AY26" i="1"/>
  <c r="AY27" i="1"/>
  <c r="AY28" i="1"/>
  <c r="AZ28" i="1" s="1"/>
  <c r="AY29" i="1"/>
  <c r="AY30" i="1"/>
  <c r="AZ30" i="1" s="1"/>
  <c r="AY31" i="1"/>
  <c r="AY32" i="1"/>
  <c r="AY33" i="1"/>
  <c r="AY34" i="1"/>
  <c r="AY35" i="1"/>
  <c r="AY36" i="1"/>
  <c r="AZ36" i="1" s="1"/>
  <c r="AY37" i="1"/>
  <c r="AY38" i="1"/>
  <c r="AZ38" i="1" s="1"/>
  <c r="AY39" i="1"/>
  <c r="AY40" i="1"/>
  <c r="AY41" i="1"/>
  <c r="AY42" i="1"/>
  <c r="AY43" i="1"/>
  <c r="AY44" i="1"/>
  <c r="AZ44" i="1" s="1"/>
  <c r="AY45" i="1"/>
  <c r="AY8" i="1"/>
  <c r="AZ8" i="1" s="1"/>
  <c r="G7" i="1"/>
  <c r="H7" i="1"/>
  <c r="I7" i="1"/>
  <c r="J7" i="1"/>
  <c r="K7" i="1"/>
  <c r="L7" i="1"/>
  <c r="M7" i="1"/>
  <c r="N7" i="1"/>
  <c r="O7" i="1"/>
  <c r="P7" i="1"/>
  <c r="Q7" i="1"/>
  <c r="R7" i="1"/>
  <c r="S7" i="1"/>
  <c r="T7" i="1"/>
  <c r="U7" i="1"/>
  <c r="V7" i="1"/>
  <c r="W7" i="1"/>
  <c r="X7" i="1"/>
  <c r="Y7" i="1"/>
  <c r="Z7" i="1"/>
  <c r="AA7" i="1"/>
  <c r="AB7" i="1"/>
  <c r="AC7" i="1"/>
  <c r="AD7" i="1"/>
  <c r="AE7" i="1"/>
  <c r="AF7" i="1"/>
  <c r="AG7" i="1"/>
  <c r="AH7" i="1"/>
  <c r="AI7" i="1"/>
  <c r="AJ7" i="1"/>
  <c r="AK7" i="1"/>
  <c r="AL7" i="1"/>
  <c r="AM7" i="1"/>
  <c r="AN7" i="1"/>
  <c r="AO7" i="1"/>
  <c r="AP7" i="1"/>
  <c r="AQ7" i="1"/>
  <c r="AR7" i="1"/>
  <c r="AS7" i="1"/>
  <c r="AT7" i="1"/>
  <c r="AU7" i="1"/>
  <c r="AV7" i="1"/>
  <c r="AW7" i="1"/>
  <c r="AX7" i="1"/>
  <c r="F7" i="1"/>
  <c r="AY7" i="1" l="1"/>
</calcChain>
</file>

<file path=xl/sharedStrings.xml><?xml version="1.0" encoding="utf-8"?>
<sst xmlns="http://schemas.openxmlformats.org/spreadsheetml/2006/main" count="330" uniqueCount="169">
  <si>
    <t>Categoria</t>
  </si>
  <si>
    <t>IMSP ASOCIATIA MEDICALA TERITORIALA BOTANICA (0160)</t>
  </si>
  <si>
    <t>IMSP ASOCIATIA MEDICALA TERITORIALA CENTRU (0162)</t>
  </si>
  <si>
    <t>IMSP ASOCIATIA MEDICALA TERITORIALA CIOCANA (0163)</t>
  </si>
  <si>
    <t>IMSP ASOCIATIA MEDICALA TERITORIALA RASCANI (0164)</t>
  </si>
  <si>
    <t>IMSP CENTRUL DE SANATATE ANENII NOI (0165)</t>
  </si>
  <si>
    <t>IMSP CENTRUL DE SANATATE CAHUL (0192)</t>
  </si>
  <si>
    <t>IMSP CENTRUL DE SANATATE CALARASI (0195)</t>
  </si>
  <si>
    <t>IMSP CENTRUL DE SANATATE CAUSENI (0197)</t>
  </si>
  <si>
    <t>IMSP CENTRUL DE SANATATE CIMISLIA (0208)</t>
  </si>
  <si>
    <t>IMSP CENTRUL DE SANATATE COLIBAS (0223)</t>
  </si>
  <si>
    <t>IMSP CENTRUL DE SANATATE COMRAT (0225)</t>
  </si>
  <si>
    <t>IMSP CENTRUL DE SANATATE CRIULENI (0241)</t>
  </si>
  <si>
    <t>IMSP CENTRUL DE SANATATE DROCHIA A MANZIUC (0251)</t>
  </si>
  <si>
    <t>IMSP CENTRUL DE SANATATE DUBASARI (0252)</t>
  </si>
  <si>
    <t>IMSP CENTRUL DE SANATATE DURLESTI (0254)</t>
  </si>
  <si>
    <t>IMSP CENTRUL DE SANATATE OCNITA (0318)</t>
  </si>
  <si>
    <t>IMSP CENTRUL DE SANATATE STEFAN VODA (0370)</t>
  </si>
  <si>
    <t>IMSP CENTRUL DE SANATATE TELENESTI (0384)</t>
  </si>
  <si>
    <t>IMSP CENTRUL MEDICILOR DE FAMILIE MUNICIPAL BALTI (0415)</t>
  </si>
  <si>
    <t>IMSP CLINICA UNIVERSITARA DE ASISTENTA MEDICALA PRIMARA A USMF N TESTEMITANU (0421)</t>
  </si>
  <si>
    <t>IMSP INSTITUTUL DE MEDICINA URGENTA (0426)</t>
  </si>
  <si>
    <t>IMSP INSTITUTUL MAMEI SI COPILULUI (0429)</t>
  </si>
  <si>
    <t>IMSP SPITALUL CLINIC DE PSIHIATRIE (0438)</t>
  </si>
  <si>
    <t>IMSP SPITALUL CLINIC MUNICIPAL SFANTUL ARHANGHEL MIHAIL (0447)</t>
  </si>
  <si>
    <t>IMSP SPITALUL DE PSIHIATRIE BALTI (0450)</t>
  </si>
  <si>
    <t>IMSP SPITALUL RAIONAL ANENII NOI (0453)</t>
  </si>
  <si>
    <t>IMSP SPITALUL RAIONAL BRICENI (0455)</t>
  </si>
  <si>
    <t>IMSP SPITALUL RAIONAL CALARASI (0457)</t>
  </si>
  <si>
    <t>IMSP SPITALUL RAIONAL CANTEMIR (0458)</t>
  </si>
  <si>
    <t>IMSP SPITALUL RAIONAL CAUSENI ANA SI ALEXANDRU (0459)</t>
  </si>
  <si>
    <t>IMSP SPITALUL RAIONAL CEADIR-LUNGA (0460)</t>
  </si>
  <si>
    <t>IMSP SPITALUL RAIONAL CIMISLIA (0461)</t>
  </si>
  <si>
    <t>IMSP SPITALUL RAIONAL COMRAT ISAAC GURFINCHEL (0462)</t>
  </si>
  <si>
    <t>IMSP SPITALUL RAIONAL DROCHIA NICOLAE TESTEMITANU (0465)</t>
  </si>
  <si>
    <t>IMSP SPITALUL RAIONAL FALESTI (0467)</t>
  </si>
  <si>
    <t>IMSP SPITALUL RAIONAL FLORESTI (0468)</t>
  </si>
  <si>
    <t>IMSP SPITALUL RAIONAL REZINA (0477)</t>
  </si>
  <si>
    <t>IMSP SPITALUL RAIONAL STEFAN VODA (0481)</t>
  </si>
  <si>
    <t>IMSP SPITALUL RAIONAL TARACLIA (0483)</t>
  </si>
  <si>
    <t>IMSP SPITALUL RAIONAL UNGHENI (0485)</t>
  </si>
  <si>
    <t>SERVICIUL DE INFORMATII SI SECURITATE AL REPUBLICII MOLDOVA (0569)</t>
  </si>
  <si>
    <t>Итого</t>
  </si>
  <si>
    <t>Loturi bunuri licitate</t>
  </si>
  <si>
    <t>Cantitatea</t>
  </si>
  <si>
    <t>Loturi bunuri licitate.Specificarea tehnică deplină solicitată de către autoritatea contractantă</t>
  </si>
  <si>
    <t>Loturi bunuri licitate.UM</t>
  </si>
  <si>
    <t>Bucată</t>
  </si>
  <si>
    <t>Analiza generală a urinei în conformitate cu norma metodologică 1535 (echivalent pentru Acon Laboratories, Mission U120,
Urine Analyzer)</t>
  </si>
  <si>
    <r>
      <t xml:space="preserve">Analiza generală a urinei în conformitate cu norma metodologică 1535 pentru analizatorul din dotare Acon Laboratories, Mission U120,
Urine Analyzer, sau cu analizator în comodat. 
</t>
    </r>
    <r>
      <rPr>
        <b/>
        <sz val="10"/>
        <color theme="1"/>
        <rFont val="Times New Roman"/>
        <family val="1"/>
        <charset val="204"/>
      </rPr>
      <t>Minim parametrii examinați: Leucocite (Leukocytes, LEU), greutatea specifică (Specific Gravity, SG), pH (pH), glucoză (Glucose, GLU), acid ascorbic (Ascorbic Acid, ASC), cetone (Ketones, KET), nitriți (Nitrite, NIT), proteine (Protein, PRO), bilirubină (Bilirubin, BIL), urobilinogen (Urobilinogen, URO), sânge (Blood, BLO).</t>
    </r>
    <r>
      <rPr>
        <sz val="10"/>
        <color theme="1"/>
        <rFont val="Times New Roman"/>
        <family val="1"/>
        <charset val="204"/>
      </rPr>
      <t xml:space="preserve">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r>
  </si>
  <si>
    <t>Investigații</t>
  </si>
  <si>
    <t>Analizator în comodat</t>
  </si>
  <si>
    <r>
      <t>Analizator de ultima generația, cu anul producerii nu mai mic de 2023.
Tip analizator Analizator biochimic de urină (</t>
    </r>
    <r>
      <rPr>
        <b/>
        <sz val="10"/>
        <color theme="1"/>
        <rFont val="Times New Roman"/>
        <family val="1"/>
        <charset val="204"/>
      </rPr>
      <t>semi-automat</t>
    </r>
    <r>
      <rPr>
        <sz val="10"/>
        <color theme="1"/>
        <rFont val="Times New Roman"/>
        <family val="1"/>
        <charset val="204"/>
      </rPr>
      <t xml:space="preserve">)
Metoda de analiză Reflectometrică, cu sursă de lumină LED și senzor fotometric de precizie
Parametri analizați 11–14 parametri: LEU, NIT, URO, PRO, pH, BLD, SG, KET, BIL, GLU, VC (în funcție de tipul benzii utilizate)
Capacitate de lucru Până la 120 teste/oră
Tip probă Urină proaspătă, necentrifugată
Interfață / Ecran Ecran LCD mare, interfață cu butoane; porturi RS-232 și USB; opțiune cititor coduri de bare
Reagenți utilizați Benzi de test (Strip)
Greutate ≤ 5,0 kg
Calibrare Calibrare automată la pornire; verificare internă a sistemului optic înainte de fiecare serie de teste
Imprimantă Termică integrată;
</t>
    </r>
    <r>
      <rPr>
        <b/>
        <sz val="10"/>
        <color theme="1"/>
        <rFont val="Times New Roman"/>
        <family val="1"/>
        <charset val="204"/>
      </rPr>
      <t>Conectare LIS</t>
    </r>
    <r>
      <rPr>
        <sz val="10"/>
        <color theme="1"/>
        <rFont val="Times New Roman"/>
        <family val="1"/>
        <charset val="204"/>
      </rPr>
      <t xml:space="preserve"> 
Memorie rezultate 2000 rezultate cu identificare pacient</t>
    </r>
  </si>
  <si>
    <t>Analiza generală a urinei în conformitate cu norma metodologică 1535 (echivalent pentru Acon Laboratories, Mission U500,
Urine Analyzer)</t>
  </si>
  <si>
    <r>
      <t xml:space="preserve">Analiza generală a urinei în conformitate cu norma metodologică 1535 pentru analizatorul din dotare Acon Laboratories, Mission U500,
</t>
    </r>
    <r>
      <rPr>
        <b/>
        <sz val="10"/>
        <color theme="1"/>
        <rFont val="Times New Roman"/>
        <family val="1"/>
        <charset val="204"/>
      </rPr>
      <t>Minim parametri examinați: LEU, NIT, URO, PRO, pH, BLD, SG, KET, BIL, GLU, VC</t>
    </r>
    <r>
      <rPr>
        <sz val="10"/>
        <color theme="1"/>
        <rFont val="Times New Roman"/>
        <family val="1"/>
        <charset val="204"/>
      </rPr>
      <t xml:space="preserve">
Urine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r>
  </si>
  <si>
    <r>
      <t>Analizator de ultima generația, cu anul producerii nu mai mic de 2023.
Tip analizator Analizator biochimic de urină (</t>
    </r>
    <r>
      <rPr>
        <b/>
        <sz val="10"/>
        <color theme="1"/>
        <rFont val="Times New Roman"/>
        <family val="1"/>
        <charset val="204"/>
      </rPr>
      <t>semi-automat</t>
    </r>
    <r>
      <rPr>
        <sz val="10"/>
        <color theme="1"/>
        <rFont val="Times New Roman"/>
        <family val="1"/>
        <charset val="204"/>
      </rPr>
      <t xml:space="preserve">, cu alimentare continuă)
Metoda de analiză Reflectometrică, cu sistem optic LED și senzor fotometric multi-lungime de undă
Parametri analizați 11–14 parametri (LEU, NIT, URO, PRO, pH, BLD, SG, KET, BIL, GLU, VC), în funcție de tipul benzii de test
Capacitate de lucru Până la 500 teste/oră
Tip probă Urină proaspătă, necentrifugată
Interfață / Ecran Ecran color LCD; interfață cu butoane și pictograme; porturi USB, RS-232; cititor coduri de bare integrabil
Reagenți utilizați Benzi de test (Strip)
</t>
    </r>
    <r>
      <rPr>
        <b/>
        <sz val="10"/>
        <color theme="1"/>
        <rFont val="Times New Roman"/>
        <family val="1"/>
        <charset val="204"/>
      </rPr>
      <t>Greutate ≤ 10 kg</t>
    </r>
    <r>
      <rPr>
        <sz val="10"/>
        <color theme="1"/>
        <rFont val="Times New Roman"/>
        <family val="1"/>
        <charset val="204"/>
      </rPr>
      <t xml:space="preserve">
Calibrare Calibrare automată la pornire și verificare fotometrică periodică automată
Imprimantă Imprimantă termică integrată; opțiune conectare la imprimantă externă prin USB
</t>
    </r>
    <r>
      <rPr>
        <b/>
        <sz val="10"/>
        <color theme="1"/>
        <rFont val="Times New Roman"/>
        <family val="1"/>
        <charset val="204"/>
      </rPr>
      <t>Conectare LIS</t>
    </r>
    <r>
      <rPr>
        <sz val="10"/>
        <color theme="1"/>
        <rFont val="Times New Roman"/>
        <family val="1"/>
        <charset val="204"/>
      </rPr>
      <t>; conexiune LAN sau RS-232
Memorie rezultate 2000–3000 rezultate stocate intern cu identificare pacient</t>
    </r>
  </si>
  <si>
    <t>Analiza generală a urinei în conformitate cu norma metodologică 1535 (echivalent pentru Cybow, Reader 720,
Urine Analyzer)</t>
  </si>
  <si>
    <r>
      <t xml:space="preserve">Analiza generală a urinei în conformitate cu norma metodologică 1535 pentru analizatorul din dotare Cybow, Reader 720,
Urine Analyzer, sau cu analizator în comodat. 
</t>
    </r>
    <r>
      <rPr>
        <b/>
        <sz val="10"/>
        <color theme="1"/>
        <rFont val="Times New Roman"/>
        <family val="1"/>
        <charset val="204"/>
      </rPr>
      <t>Minim 11 parametri examinați: leucocite (Leukocytes, LEU), greutatea specifică (Specific Gravity, SG), pH (pH), glucoză (Glucose, GLU), acid ascorbic (Ascorbic Acid, ASC), cetone (Ketones, KET), nitriți (Nitrite, NIT), proteine (Protein, PRO), bilirubină (Bilirubin, BIL), urobilinogen (Urobilinogen, URO) și sânge (Blood, BLO).</t>
    </r>
    <r>
      <rPr>
        <sz val="10"/>
        <color theme="1"/>
        <rFont val="Times New Roman"/>
        <family val="1"/>
        <charset val="204"/>
      </rPr>
      <t xml:space="preserve">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r>
  </si>
  <si>
    <r>
      <t>Analizator de ultima generația, cu anul producerii nu mai mic de 2023.
Tip analizator Analizator biochimic de urină (</t>
    </r>
    <r>
      <rPr>
        <b/>
        <sz val="10"/>
        <color theme="1"/>
        <rFont val="Times New Roman"/>
        <family val="1"/>
        <charset val="204"/>
      </rPr>
      <t>semi-automat</t>
    </r>
    <r>
      <rPr>
        <sz val="10"/>
        <color theme="1"/>
        <rFont val="Times New Roman"/>
        <family val="1"/>
        <charset val="204"/>
      </rPr>
      <t xml:space="preserve">)
Metoda de analiză Reflectometrică, cu sursă de lumină LED și senzor fotometric
Parametri analizați 11–14 parametri: LEU, NIT, URO, PRO, pH, BLD, SG, KET, BIL, GLU, VC, Ca, Cr. (în funcție de tipul benzii)
Capacitate de lucru Până la 720 teste/oră (automat, cu alimentare continuă a benzilor)
Tip probă Urină proaspătă, necentrifugată
Interfață / Ecran LCD color, navigare prin butoane; porturi USB, RS-232 
Reagenți utilizați Benzi de test (Strip)
</t>
    </r>
    <r>
      <rPr>
        <b/>
        <sz val="10"/>
        <color theme="1"/>
        <rFont val="Times New Roman"/>
        <family val="1"/>
        <charset val="204"/>
      </rPr>
      <t>Greutate ≤ 10 kg</t>
    </r>
    <r>
      <rPr>
        <sz val="10"/>
        <color theme="1"/>
        <rFont val="Times New Roman"/>
        <family val="1"/>
        <charset val="204"/>
      </rPr>
      <t xml:space="preserve">
Calibrare Automată, la pornire și înainte de fiecare serie de teste
Imprimantă Termică integrată
</t>
    </r>
    <r>
      <rPr>
        <b/>
        <sz val="10"/>
        <color theme="1"/>
        <rFont val="Times New Roman"/>
        <family val="1"/>
        <charset val="204"/>
      </rPr>
      <t>Conectare LIS</t>
    </r>
    <r>
      <rPr>
        <sz val="10"/>
        <color theme="1"/>
        <rFont val="Times New Roman"/>
        <family val="1"/>
        <charset val="204"/>
      </rPr>
      <t xml:space="preserve"> Suport (RS-232  sau LAN)
Memorie rezultate Stocare internă pentru cel puțin 2000 rezultate testate.</t>
    </r>
  </si>
  <si>
    <t>Analiza generală a urinei în conformitate cu norma metodologică 1535 (echivalent pentru Dirui, H-100,
Urine Analyzer) 11 parametri</t>
  </si>
  <si>
    <r>
      <t xml:space="preserve">Analiza generală a urinei în conformitate cu norma metodologică 1535 pentru analizatorul din dotare Dirui, H-100,
Urine Analyzer, sau cu analizator în comodat. 
</t>
    </r>
    <r>
      <rPr>
        <b/>
        <sz val="10"/>
        <color theme="1"/>
        <rFont val="Times New Roman"/>
        <family val="1"/>
        <charset val="204"/>
      </rPr>
      <t xml:space="preserve">Minim 11 parametri examinaț: leucocite (Leukocytes, LEU), greutatea specifică (Specific Gravity, SG), pH (pH), glucoză (Glucose, GLU), acid ascorbic (Ascorbic Acid, ASC), cetone (Ketones, KET), nitriți (Nitrite, NIT), proteine (Protein, PRO), bilirubină (Bilirubin, BIL), urobilinogen (Urobilinogen, URO), sânge (Blood, BLO)
</t>
    </r>
    <r>
      <rPr>
        <sz val="10"/>
        <color theme="1"/>
        <rFont val="Times New Roman"/>
        <family val="1"/>
        <charset val="204"/>
      </rPr>
      <t>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r>
  </si>
  <si>
    <r>
      <t>Analizator de ultima generația, cu anul produserii nu mai mic de 2023.
Tip dispozitiv Analizator biochimic de urină (</t>
    </r>
    <r>
      <rPr>
        <b/>
        <sz val="10"/>
        <color theme="1"/>
        <rFont val="Times New Roman"/>
        <family val="1"/>
        <charset val="204"/>
      </rPr>
      <t>semi-automat</t>
    </r>
    <r>
      <rPr>
        <sz val="10"/>
        <color theme="1"/>
        <rFont val="Times New Roman"/>
        <family val="1"/>
        <charset val="204"/>
      </rPr>
      <t xml:space="preserve">)
Tehnologie, metoda de analiză Reflectometrică (fotometrie cu LED)
Parametri analizați 11–14 parametri: LEU, NIT, URO, PRO, pH, BLD, SG, KET, BIL, GLU, VC.
Capacitate de lucru Aproximativ 60–120 teste/oră
Tip probă Urină proaspătă, necentrifugată
Interfață / Ecran LCD color, butoane tactile; porturi RS-232 și USB
Reagenți utilizați Benzi de test (strip)
</t>
    </r>
    <r>
      <rPr>
        <b/>
        <sz val="10"/>
        <color theme="1"/>
        <rFont val="Times New Roman"/>
        <family val="1"/>
        <charset val="204"/>
      </rPr>
      <t>Greutate ≤ 5,0 kg</t>
    </r>
    <r>
      <rPr>
        <sz val="10"/>
        <color theme="1"/>
        <rFont val="Times New Roman"/>
        <family val="1"/>
        <charset val="204"/>
      </rPr>
      <t xml:space="preserve">
Caracteristici speciale Calibrare automată; imprimantă termică integrată; conectare LIS; memorie internă pentru 1000 rezultate.</t>
    </r>
  </si>
  <si>
    <t>Analiza generală a urinei în conformitate cu norma metodologică 1535 (echivalent pentru Dirui, H-500,
Urine Analyzer)</t>
  </si>
  <si>
    <r>
      <t xml:space="preserve">Analiza generală a urinei în conformitate cu norma metodologică 1535 pentru analizatorul din dotare Dirui, H-500,
Urine Analyzer, sau cu analizator în comodat. 
</t>
    </r>
    <r>
      <rPr>
        <b/>
        <sz val="10"/>
        <color theme="1"/>
        <rFont val="Times New Roman"/>
        <family val="1"/>
        <charset val="204"/>
      </rPr>
      <t>Minim 11 parametri examinaț:  leucocite (Leukocytes, LEU), greutatea specifică (Specific Gravity, SG), pH (pH), glucoză (Glucose, GLU), acid ascorbic (Ascorbic Acid, ASC), cetone (Ketones, KET), nitriți (Nitrite, NIT), proteine (Protein, PRO), bilirubină (Bilirubin, BIL), urobilinogen (Urobilinogen, URO), sânge (Blood, BLO)</t>
    </r>
    <r>
      <rPr>
        <sz val="10"/>
        <color theme="1"/>
        <rFont val="Times New Roman"/>
        <family val="1"/>
        <charset val="204"/>
      </rPr>
      <t xml:space="preserve">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r>
  </si>
  <si>
    <r>
      <t xml:space="preserve">Analizator de ultima generația, cu anul produserii nu mai mic de 2023.
Tip analizator Analizator biochimic de urină </t>
    </r>
    <r>
      <rPr>
        <b/>
        <sz val="10"/>
        <color theme="1"/>
        <rFont val="Times New Roman"/>
        <family val="1"/>
        <charset val="204"/>
      </rPr>
      <t>semi-automat</t>
    </r>
    <r>
      <rPr>
        <sz val="10"/>
        <color theme="1"/>
        <rFont val="Times New Roman"/>
        <family val="1"/>
        <charset val="204"/>
      </rPr>
      <t xml:space="preserve">
Metoda de analiză Reflectometrică (fotometrie cu sursă LED și senzor de culoare de înaltă precizie)
Parametri analizați 11–14 parametri (LEU, NIT, URO, PRO, pH, BLD, SG, KET, BIL, GLU, VC.), în funcție de tipul benzii utilizate
Capacitate de lucru Până la 500–600 teste/oră (flux automat de benzi și probe)
Tip probă Urină proaspătă, necentrifugată
Interfață / Ecran color LCD; porturi USB, RS-232; opțiune de coduri de bare pentru identificarea probelor
Reagenți utilizați Benzi de test (Strip)
</t>
    </r>
    <r>
      <rPr>
        <b/>
        <sz val="10"/>
        <color theme="1"/>
        <rFont val="Times New Roman"/>
        <family val="1"/>
        <charset val="204"/>
      </rPr>
      <t>Greutate ≤ 10 kg</t>
    </r>
    <r>
      <rPr>
        <sz val="10"/>
        <color theme="1"/>
        <rFont val="Times New Roman"/>
        <family val="1"/>
        <charset val="204"/>
      </rPr>
      <t xml:space="preserve">
Calibrare Calibrare automată
Imprimantă Termică integrată,
</t>
    </r>
    <r>
      <rPr>
        <b/>
        <sz val="10"/>
        <color theme="1"/>
        <rFont val="Times New Roman"/>
        <family val="1"/>
        <charset val="204"/>
      </rPr>
      <t>Conectare LIS</t>
    </r>
    <r>
      <rPr>
        <sz val="10"/>
        <color theme="1"/>
        <rFont val="Times New Roman"/>
        <family val="1"/>
        <charset val="204"/>
      </rPr>
      <t xml:space="preserve"> Suport (RS-232 sau LAN)
Memorie rezultate Memorie internă pentru cel puțin 3000 rezultate testate, cu identificare pacient și control calitate</t>
    </r>
  </si>
  <si>
    <t>Analiza generală a urinei în conformitate cu norma metodologică 1535 (echivalent pentru Macherey-Nagel, URYXXON 500,
Urine analyzer)</t>
  </si>
  <si>
    <r>
      <t xml:space="preserve">Analiza generală a urinei în conformitate cu norma metodologică 1535 pentru analizatorul din dotare Macherey-Nagel, URYXXON 500,
Urine analyzer, sau cu analizator în comodat. 
</t>
    </r>
    <r>
      <rPr>
        <b/>
        <sz val="10"/>
        <color theme="1"/>
        <rFont val="Times New Roman"/>
        <family val="1"/>
        <charset val="204"/>
      </rPr>
      <t xml:space="preserve">Minim parametri verificați: Leucocite (Leukocytes, LEU), greutatea specifică (Specific Gravity, SG), pH (pH), glucoză (Glucose, GLU), acid ascorbic (Ascorbic Acid, ASC), cetone (Ketones, KET), nitriți (Nitrite, NIT), proteine (Protein, PRO), bilirubină (Bilirubin, BIL), urobilinogen (Urobilinogen, URO), sânge (Blood, BLO).
</t>
    </r>
    <r>
      <rPr>
        <sz val="10"/>
        <color theme="1"/>
        <rFont val="Times New Roman"/>
        <family val="1"/>
        <charset val="204"/>
      </rPr>
      <t>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r>
  </si>
  <si>
    <r>
      <t xml:space="preserve">Analizator de ultima generația, cu anul produserii nu mai mic de 2023.
Tip analizator Analizator biochimic de urină </t>
    </r>
    <r>
      <rPr>
        <b/>
        <sz val="10"/>
        <color theme="1"/>
        <rFont val="Times New Roman"/>
        <family val="1"/>
        <charset val="204"/>
      </rPr>
      <t>semi-automat</t>
    </r>
    <r>
      <rPr>
        <sz val="10"/>
        <color theme="1"/>
        <rFont val="Times New Roman"/>
        <family val="1"/>
        <charset val="204"/>
      </rPr>
      <t xml:space="preserve">
Metoda de analiză Reflectometrică (fotometrie cu LED și senzori multi-spectrali)
Parametri analizați Până la 13 parametri (GLU, BIL, KET, SG, BLO, pH, PRO, URO, NIT, LEU, VC, Ca, CR, ALB – în funcție de tipul benzii de test)
Capacitate de lucru Până la 500–600 teste/oră (funcționare complet automată)
Tip probă Urină proaspătă, necentrifugată
Interfață / Ecran tactil color; porturi USB, RS-232; suport cititor coduri de bare
Reagenți utilizați Benzi de test (Strip)
</t>
    </r>
    <r>
      <rPr>
        <b/>
        <sz val="10"/>
        <color theme="1"/>
        <rFont val="Times New Roman"/>
        <family val="1"/>
        <charset val="204"/>
      </rPr>
      <t>Greutate ≤ 10 kg</t>
    </r>
    <r>
      <rPr>
        <sz val="10"/>
        <color theme="1"/>
        <rFont val="Times New Roman"/>
        <family val="1"/>
        <charset val="204"/>
      </rPr>
      <t xml:space="preserve">
Calibrare Calibrare automată la pornire; verificare internă a sistemului optic la fiecare ciclu de testare
Imprimantă Termică integrată; opțiune conectare la imprimantă externă
</t>
    </r>
    <r>
      <rPr>
        <b/>
        <sz val="10"/>
        <color theme="1"/>
        <rFont val="Times New Roman"/>
        <family val="1"/>
        <charset val="204"/>
      </rPr>
      <t>Conectare LIS;</t>
    </r>
    <r>
      <rPr>
        <sz val="10"/>
        <color theme="1"/>
        <rFont val="Times New Roman"/>
        <family val="1"/>
        <charset val="204"/>
      </rPr>
      <t xml:space="preserve"> conexiune LAN sau RS-232, USB
Memorie rezultate 2000–5000 rezultate cu identificare pacient</t>
    </r>
  </si>
  <si>
    <t>Analiza generală a urinei în conformitate cu norma metodologică 1535 (echivalent pentru Macherey-Nagel, URYXXON Relax,
Urine analyzer)</t>
  </si>
  <si>
    <r>
      <t xml:space="preserve">Analiza generală a urinei în conformitate cu norma metodologică 1535 pentru analizatorul din dotare Macherey-Nagel, URYXXON Relax,
Urine analyzer, sau cu analizator în comodat. 
</t>
    </r>
    <r>
      <rPr>
        <b/>
        <sz val="10"/>
        <color theme="1"/>
        <rFont val="Times New Roman"/>
        <family val="1"/>
        <charset val="204"/>
      </rPr>
      <t xml:space="preserve">Minim parametri verificați: leucocite (Leukocytes, LEU), greutatea specifică (Specific Gravity, SG), pH (pH), glucoză (Glucose, GLU), acid ascorbic (Ascorbic Acid, ASC), cetone (Ketones, KET), nitriți (Nitrite, NIT), proteine (Protein, PRO), bilirubină (Bilirubin, BIL), urobilinogen (Urobilinogen, URO), sânge (Blood, BLO)
</t>
    </r>
    <r>
      <rPr>
        <sz val="10"/>
        <color theme="1"/>
        <rFont val="Times New Roman"/>
        <family val="1"/>
        <charset val="204"/>
      </rPr>
      <t>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r>
  </si>
  <si>
    <r>
      <t>Analizator de ultima generația, cu anul producerii nu mai mic de 2023.
Tip analizator Analizator biochimic de urină (</t>
    </r>
    <r>
      <rPr>
        <b/>
        <sz val="10"/>
        <color theme="1"/>
        <rFont val="Times New Roman"/>
        <family val="1"/>
        <charset val="204"/>
      </rPr>
      <t>semi-automat)</t>
    </r>
    <r>
      <rPr>
        <sz val="10"/>
        <color theme="1"/>
        <rFont val="Times New Roman"/>
        <family val="1"/>
        <charset val="204"/>
      </rPr>
      <t xml:space="preserve">
Metoda de analiză Reflectometrică, cu sursă de lumină LED și detecție fotometrică multi-lungime de undă
Parametri analizați Până la 13 parametri (GLU, BIL, KET, SG, BLO, pH, PRO, URO, NIT, LEU, VC, Ca, CR, ALB – în funcție de tipul benzii testate)
Capacitate de lucru Aproximativ 400–500 teste/oră
Tip probă Urină proaspătă, necentrifugată
Interfață / Ecran color tactil; porturi USB, RS-232; suport pentru cititor de coduri de bare și tastatură externă
Reagenți utilizați Benzi de test (Strip)
</t>
    </r>
    <r>
      <rPr>
        <b/>
        <sz val="10"/>
        <color theme="1"/>
        <rFont val="Times New Roman"/>
        <family val="1"/>
        <charset val="204"/>
      </rPr>
      <t>Greutate ≤ 5,0 kg</t>
    </r>
    <r>
      <rPr>
        <sz val="10"/>
        <color theme="1"/>
        <rFont val="Times New Roman"/>
        <family val="1"/>
        <charset val="204"/>
      </rPr>
      <t xml:space="preserve">
Calibrare Calibrare automată la pornire și verificare internă automată a fotometrului
Imprimantă Termică integrată; opțiune conectare la imprimantă externă prin USB
</t>
    </r>
    <r>
      <rPr>
        <b/>
        <sz val="10"/>
        <color theme="1"/>
        <rFont val="Times New Roman"/>
        <family val="1"/>
        <charset val="204"/>
      </rPr>
      <t>Conectare LIS;</t>
    </r>
    <r>
      <rPr>
        <sz val="10"/>
        <color theme="1"/>
        <rFont val="Times New Roman"/>
        <family val="1"/>
        <charset val="204"/>
      </rPr>
      <t xml:space="preserve"> conectivitate LAN sau USB;
Memorie rezultate 2000–5000 rezultate cu date pacient</t>
    </r>
  </si>
  <si>
    <t>Analiza generală a urinei în conformitate cu norma metodologică 1535 (echivalent pentru Roche, URISYS 1100,
Urine Analyzer )</t>
  </si>
  <si>
    <r>
      <t xml:space="preserve">Analiza generală a urinei în conformitate cu norma metodologică 1535 pentru analizatorul din dotare Roche, URISYS 1100,
Urine Analyzer , sau cu analizator în comodat. 
</t>
    </r>
    <r>
      <rPr>
        <b/>
        <sz val="10"/>
        <color theme="1"/>
        <rFont val="Times New Roman"/>
        <family val="1"/>
        <charset val="204"/>
      </rPr>
      <t>Minim 10 parametri verificați:  leucocite (Leukocytes, LEU), greutatea specifică (Specific Gravity, SG), pH (pH), glucoză (Glucose, GLU), acid ascorbic (Ascorbic Acid, ASC), cetone (Ketones, KET), nitriți (Nitrite, NIT), proteine (Protein, PRO), bilirubină (Bilirubin, BIL), urobilinogen (Urobilinogen, URO), sânge (Blood, BLO).</t>
    </r>
    <r>
      <rPr>
        <sz val="10"/>
        <color theme="1"/>
        <rFont val="Times New Roman"/>
        <family val="1"/>
        <charset val="204"/>
      </rPr>
      <t xml:space="preserve">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r>
  </si>
  <si>
    <r>
      <t>Analizator de ultima generația, cu anul producerii nu mai mic de 2023.
Tip analizator Analizator biochimic de urină (</t>
    </r>
    <r>
      <rPr>
        <b/>
        <sz val="10"/>
        <color theme="1"/>
        <rFont val="Times New Roman"/>
        <family val="1"/>
        <charset val="204"/>
      </rPr>
      <t>semi-automat</t>
    </r>
    <r>
      <rPr>
        <sz val="10"/>
        <color theme="1"/>
        <rFont val="Times New Roman"/>
        <family val="1"/>
        <charset val="204"/>
      </rPr>
      <t xml:space="preserve">)
Metoda de analiză Reflectometrică (fotometrie cu LED și senzor de culoare de înaltă precizie)
Parametri analizați 10 parametri: LEU, NIT, URO, PRO, pH, BLD, SG, KET, BIL, GLU (în funcție de banda utilizată)
Capacitate de lucru Până la 50–70 teste/oră
Tip probă Urină proaspătă, necentrifugată
Interfață / </t>
    </r>
    <r>
      <rPr>
        <b/>
        <sz val="10"/>
        <color theme="1"/>
        <rFont val="Times New Roman"/>
        <family val="1"/>
        <charset val="204"/>
      </rPr>
      <t>Display LED sau LCD</t>
    </r>
    <r>
      <rPr>
        <sz val="10"/>
        <color theme="1"/>
        <rFont val="Times New Roman"/>
        <family val="1"/>
        <charset val="204"/>
      </rPr>
      <t xml:space="preserve">; navigare cu butoane; port RS-232 pentru conectare la PC sau LIS
Reagenți utilizați Benzi de test (Strip)
</t>
    </r>
    <r>
      <rPr>
        <b/>
        <sz val="10"/>
        <color theme="1"/>
        <rFont val="Times New Roman"/>
        <family val="1"/>
        <charset val="204"/>
      </rPr>
      <t>Greutate ≤ 5,0 kg</t>
    </r>
    <r>
      <rPr>
        <sz val="10"/>
        <color theme="1"/>
        <rFont val="Times New Roman"/>
        <family val="1"/>
        <charset val="204"/>
      </rPr>
      <t xml:space="preserve">
Calibrare Calibrare automată la pornire; verificare automată a sistemului optic înainte de fiecare test
Imprimantă Imprimantă termică integrată; posibilitate conectare la imprimantă externă
</t>
    </r>
    <r>
      <rPr>
        <b/>
        <sz val="10"/>
        <color theme="1"/>
        <rFont val="Times New Roman"/>
        <family val="1"/>
        <charset val="204"/>
      </rPr>
      <t>Conectare LIS</t>
    </r>
    <r>
      <rPr>
        <sz val="10"/>
        <color theme="1"/>
        <rFont val="Times New Roman"/>
        <family val="1"/>
        <charset val="204"/>
      </rPr>
      <t xml:space="preserve"> Conectivitate RS-232; compatibil cu protocoale LIS standard 
Memorie rezultate 1000 rezultate stocate</t>
    </r>
  </si>
  <si>
    <t>Analiza generală a urinei în conformitate cu norma metodologică 1535 (echivalent pentru Siemens, CLINITEK Status+,
Urine Analyzer )</t>
  </si>
  <si>
    <r>
      <t xml:space="preserve">Analiza generală a urinei în conformitate cu norma metodologică 1535 pentru analizatorul din dotare Siemens, CLINITEK Status+,
Urine Analyzer , sau cu analizator în comodat. 
</t>
    </r>
    <r>
      <rPr>
        <b/>
        <sz val="10"/>
        <color theme="1"/>
        <rFont val="Times New Roman"/>
        <family val="1"/>
        <charset val="204"/>
      </rPr>
      <t>Minim 10 parametri verificați: Glucoză (Glucose), Bilirubină (Bilirubin), Cetone (Ketone), Densitate specifică (Specific Gravity), Sânge / Hemoglobină (Blood), pH, Proteine (Protein), Urobilinogen, Nitriți (Nitrite), Leucocite (Leukocyte)</t>
    </r>
    <r>
      <rPr>
        <sz val="10"/>
        <color theme="1"/>
        <rFont val="Times New Roman"/>
        <family val="1"/>
        <charset val="204"/>
      </rPr>
      <t xml:space="preserve">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r>
  </si>
  <si>
    <r>
      <t xml:space="preserve">Analizator de ultima generația, cu anul producerii nu mai mic de 2023.
Tip analizator Analizor urinar point-of-care (POC) </t>
    </r>
    <r>
      <rPr>
        <b/>
        <sz val="10"/>
        <color theme="1"/>
        <rFont val="Times New Roman"/>
        <family val="1"/>
        <charset val="204"/>
      </rPr>
      <t>semi-automat</t>
    </r>
    <r>
      <rPr>
        <sz val="10"/>
        <color theme="1"/>
        <rFont val="Times New Roman"/>
        <family val="1"/>
        <charset val="204"/>
      </rPr>
      <t xml:space="preserve">, pentru citirea stripurilor de urină şi casetă hCG
Metoda de analiză Citire automată a benzilor de test urinar (reflectometrie/scanare)
Parametri analizați Parametri uzuali: albumină, bilirubină, creatinină, glucoză, cetone, leucocite, nitriţi, pH, proteine, gravitate specifică, urobilinogen;
Teste suplimentare: raport albumină-creatinină (ACR), raport proteină-creatinină (PCR) (după piaţă)
Teste de sarcină: hCG (casetă)
Capacitate de lucru ≥ 60 teste/oră
Tip probă Urină proaspătă, necentrifugată
Interfață / Ecran tactil (touchscreen); auto-timere pentru benzi
Reagenți utilizați Benzi de test urinar (Strip)
</t>
    </r>
    <r>
      <rPr>
        <b/>
        <sz val="10"/>
        <color theme="1"/>
        <rFont val="Times New Roman"/>
        <family val="1"/>
        <charset val="204"/>
      </rPr>
      <t>Greutate ≤ 5,0 kg</t>
    </r>
    <r>
      <rPr>
        <sz val="10"/>
        <color theme="1"/>
        <rFont val="Times New Roman"/>
        <family val="1"/>
        <charset val="204"/>
      </rPr>
      <t xml:space="preserve">
Calibrare Calibrare automată, sistem self-calibrating
Imprimantă Termică integrată
Conectare LIS Interfață unidirecțională via RS-232
Memorie rezultate Stocare internă 950 teste.</t>
    </r>
  </si>
  <si>
    <t>Analiza generală a urinei în conformitate cu norma metodologică 1535 (echivalent pentru Dirui, H-100, Urine Analyzer)</t>
  </si>
  <si>
    <r>
      <t xml:space="preserve">Analiza generală a urinei în conformitate cu norma metodologică 1535 pentru </t>
    </r>
    <r>
      <rPr>
        <b/>
        <sz val="10"/>
        <color theme="1"/>
        <rFont val="Times New Roman"/>
        <family val="1"/>
        <charset val="204"/>
      </rPr>
      <t>analizatorul din dotare Dirui, H-100, Urine Analyzer, achiziționat prin contractului  nr.250990707-0023-0170</t>
    </r>
    <r>
      <rPr>
        <sz val="10"/>
        <color theme="1"/>
        <rFont val="Times New Roman"/>
        <family val="1"/>
        <charset val="204"/>
      </rPr>
      <t xml:space="preserve">
Prețul Ofertei va include toți reagenții, controalele și consumabilele necesare pentru numărul investigațiilor solicitate de fiecare beneficiar în parte. 
</t>
    </r>
    <r>
      <rPr>
        <b/>
        <sz val="10"/>
        <color theme="1"/>
        <rFont val="Times New Roman"/>
        <family val="1"/>
        <charset val="204"/>
      </rPr>
      <t xml:space="preserve">Minim 11 parametri examinaț: Leucocite, Nitriți, Urobilinogen, Proteine, pH, Sânge / Hemoglobină, Densitate specifică (SG), Cetone, Bilirubină, Glucoză și Acid ascorbic (Vitamina C)
</t>
    </r>
    <r>
      <rPr>
        <sz val="10"/>
        <color theme="1"/>
        <rFont val="Times New Roman"/>
        <family val="1"/>
        <charset val="204"/>
      </rPr>
      <t>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r>
  </si>
  <si>
    <t>Analizator în comodat pentru ofertele alternative</t>
  </si>
  <si>
    <r>
      <t xml:space="preserve">Analizator de ultima generația, nou, nu se acceptă recondiționat.
Descriere: Analizator semi-automat de urină pentru efectuarea analizelor chimice ale urinei, care determină prezența anumitor substanțe și estimează concentrațiile lor într-o probă de urină.	
Parametrul		Specificația
Productivitate în regim normal:		≥ 45 teste/oră
Teste chimice:
		Bilirubin
		Sânge (hematii)
		Glucoză
		Corpi cetonici
		Leucocite
		Nitrați
		pH
		Proteine
		Greutatea specifică
		Urobilinogen
		Albumina
		Creatina
		culoare, claritate, Opțional
Rezultate calculate automat		raport albumina: creatinine, Opțional
Unități de măsură		convenționale, SI
Programare probe		manuală, coduri de bare sau descărcate de la LIS
Calibrare		automata, Opțional
Diapazonul temperaturii de operare		(+15°C to +32°C +-2 grade)
Umiditatea de operare		 în diapazonul de: 20-80 %
Timer inclus		Opțional
Cititor de barcod </t>
    </r>
    <r>
      <rPr>
        <b/>
        <sz val="10"/>
        <color theme="1"/>
        <rFont val="Times New Roman"/>
        <family val="1"/>
        <charset val="204"/>
      </rPr>
      <t>(Posibilitatea de conectare (integrare) a unui cititor de coduri de bare)</t>
    </r>
    <r>
      <rPr>
        <sz val="10"/>
        <color theme="1"/>
        <rFont val="Times New Roman"/>
        <family val="1"/>
        <charset val="204"/>
      </rPr>
      <t xml:space="preserve">		da
Timpul de măsurare a tuturor parametrilor		constituie in suma ≤ 70 secunde
Interfață LIS 		unidirecțională
Memorie internă		≥ 1000 rezultate/măsurări
Monitor		LCD sau LED
Imprimantă		încorporată
Alimentarea		220 V, 50 Hz
Reagenți : Să fie inclus toți reagenții necesari cât și alte accesorii, piese necesare pentru efectuarea analizelor și buna funcționare		≥ 50 analize (pentru testare/insturire)
Note:		
Oferta de preț trebuie să includă reactivii necesari pentru testele indicate, soluțiile QC și calibrare	
Cantitatea soluțiilor propuse trebuie să asigure efectuarea procedurilor de control al calității și calibrare, ori de câte ori este necesar.		
Furnizorul va asigura:		
Instruirea personalului.		
"Mentenanța preventivă și corectivă gratuită pe o perioada contractului atât pentru analizator cât și pentru dispozitivele auxiliare livrate (ex. Calculator, UPS, sistem filtrare)."		
"Seturile de mentenanță și piesele de schimb gratuite pe o perioada contractului atât pentru analizator cât și pentru dispozitivele auxiliare livrate (ex. Calculator, UPS, sistem filtrare apă)."		
"Toate consumabilele necesare gratuite pe o perioada contractului atât pentru analizator cât și pentru dispozitivele auxiliare livrate (ex. Calculator, UPS, sistem filtrare apă), dacă acestea nu au fost incluse în oferta inițială."		
Timpul de intervenție în caz de defect: maxim 24 ore de la solicitarea telefonică.		
Preț pentru reactivi nemodificat pentru toată perioada contractului.		
Perioada de valabilitate pentru reagenții livrați: La momentul livrării: Minim 6 luni, dar nu mai puțin de 80% din termenul total de valabilitate.		
Să se indice timpul de stabilitate a reactivilor după deschidere.		Operatorul Economic va include în prețul dispozitivului medical și prețurile pentru fiecare test considerând:		
Efectuarea controlului calității ori de câte ori este necesar în conformitate cu recomandările producătorului		
Efectuarea calibrării ori de cate ori va fi necesar (în baza rezultatului controlului calității).		
Toate piesele si kiturile de mentenanță necesare bunei funcționării pe întreaga perioada a contractului.	
Calculator (PC), monitor, tastatura, mouse cu garanție deplină și înlocuire în caz de defectare.		
Toate consumabilele, inclusiv: soluții de spălare, soluții de buffer, electrozi/modul ISE, cuve/rotor pentru reacție, lămpi și tot spectrul de consumabile necesare bunei funcționări pentru efectuarea tuturor testelor solicitate de IMSP.		
Toate serviciile de mentenanță preventivă și corectivă necesare bunei funcționări pe perioada contractului	
"Respectiv, se vor lua în calculul toate cheltuielile care ar putea apărea în întreaga perioada contractului."	</t>
    </r>
  </si>
  <si>
    <t>Analiza generală a urinei în conformitate cu norma metodologică 1535 (echivalent pentru Analyticon, Urilyzer 100 Pro,
Urine Analyzer)</t>
  </si>
  <si>
    <r>
      <t xml:space="preserve">Analiza generală a urinei în conformitate cu norma metodologică 1535 pentru analizatorul din dotare Analyticon, Urilyzer 100 Pro,
Urine Analyzer , sau cu analizator în comodat. 
Prețul Ofertei va include toți reagenții, controalele și consumabilele necesare pentru numărul investigațiilor solicitate de fiecare beneficiar în parte. 
</t>
    </r>
    <r>
      <rPr>
        <b/>
        <sz val="10"/>
        <color theme="1"/>
        <rFont val="Times New Roman"/>
        <family val="1"/>
        <charset val="204"/>
      </rPr>
      <t>Minim 11 parametri verificați: Bilirubină, Urobilinogen, Cetone, Acid ascorbic, Glucoză, Proteine ​​(Albumină), Sânge (Hemoglobină), pH, Nitriți, Leucocite, Greutate specifică</t>
    </r>
    <r>
      <rPr>
        <sz val="10"/>
        <color theme="1"/>
        <rFont val="Times New Roman"/>
        <family val="1"/>
        <charset val="204"/>
      </rPr>
      <t xml:space="preserv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r>
  </si>
  <si>
    <r>
      <t xml:space="preserve">Analizator de ultima generația, cu anul producerii nu mai mic de 2023.
Tip analizator Analizor </t>
    </r>
    <r>
      <rPr>
        <b/>
        <sz val="10"/>
        <color theme="1"/>
        <rFont val="Times New Roman"/>
        <family val="1"/>
        <charset val="204"/>
      </rPr>
      <t xml:space="preserve">semi-automat </t>
    </r>
    <r>
      <rPr>
        <sz val="10"/>
        <color theme="1"/>
        <rFont val="Times New Roman"/>
        <family val="1"/>
        <charset val="204"/>
      </rPr>
      <t xml:space="preserve">pentru citirea benzilor de test de urină
Metoda de analiză Fotometru de reflexie (reflectance photometer) cu patru lungimi de undă: 505 nm, 530 nm, 620 nm, 660 nm dau tehnologie echivalentă.
Parametri analizați Bilirubină, Urobilinogen, Cetone, Glucoză, Proteine (albumină), Creatinină, Sânge (hemoglobină), pH, Nitriţi, Leucocite, Gravitate specifică.
Capacitate de lucru ≥ 50 teste/oră în mod normal, până la 120 teste/oră în mod rapid
Tip probă Urină proaspătă
Interfață / Ecran tactil (touchscreen); porturi: RS-232, USB, Ethernet
Reagenți utilizați Benzi de test pentru urină (Strip) 
</t>
    </r>
    <r>
      <rPr>
        <b/>
        <sz val="10"/>
        <color theme="1"/>
        <rFont val="Times New Roman"/>
        <family val="1"/>
        <charset val="204"/>
      </rPr>
      <t>Greutate ≤ 5,0 kg</t>
    </r>
    <r>
      <rPr>
        <sz val="10"/>
        <color theme="1"/>
        <rFont val="Times New Roman"/>
        <family val="1"/>
        <charset val="204"/>
      </rPr>
      <t xml:space="preserve">
Calibrare Măsurare automată după aplicarea benzii
Imprimantă Termică integrată
</t>
    </r>
    <r>
      <rPr>
        <b/>
        <sz val="10"/>
        <color theme="1"/>
        <rFont val="Times New Roman"/>
        <family val="1"/>
        <charset val="204"/>
      </rPr>
      <t xml:space="preserve">Conectare LIS </t>
    </r>
    <r>
      <rPr>
        <sz val="10"/>
        <color theme="1"/>
        <rFont val="Times New Roman"/>
        <family val="1"/>
        <charset val="204"/>
      </rPr>
      <t xml:space="preserve">
Memorie rezultate 3000 de rezultate</t>
    </r>
  </si>
  <si>
    <t>Analiza generală a urinei în conformitate cu norma metodologică 1535 (echivalent pentru 77 Electronika Kft., LabUMAT 2 + UriSed 3 PRO,
Automated Urine Chemistry Analyzer)</t>
  </si>
  <si>
    <r>
      <t xml:space="preserve">Analiza generală a urinei în conformitate cu norma metodologică 1535 pentru analizatorul din dotare 77 Electronika Kft., LabUMAT 2 + UriSed 3 PRO,
Automated Urine Chemistry Analyzer, sau cu analizator în comodat. 
</t>
    </r>
    <r>
      <rPr>
        <b/>
        <sz val="10"/>
        <color theme="1"/>
        <rFont val="Times New Roman"/>
        <family val="1"/>
        <charset val="204"/>
      </rPr>
      <t xml:space="preserve">Minim 11 parametri verificați: Leucocite (Leukocytes), 
Nitriți (Nitrite), Urobilinogen, Proteine (Protein), pH, 
Sânge / Hemoglobină (Blood),  Densitate specifică (Specific Gravity), Cetone (Ketone), Bilirubină (Bilirubin), Glucoză (Glucose) și Acid ascorbic / Vitamina C (Ascorbic Acid)
</t>
    </r>
    <r>
      <rPr>
        <sz val="10"/>
        <color theme="1"/>
        <rFont val="Times New Roman"/>
        <family val="1"/>
        <charset val="204"/>
      </rPr>
      <t>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r>
  </si>
  <si>
    <r>
      <t>Analizator de ultima generația, cu anul producerii nu mai mic de 2023.
Tip analizator Sistem combinat: analiză chimică + analiză sediment urinar automatizată
Metoda de analiză Chimie: reflectometrică cu LED; Sediment: microscopie automatizată (bright field + fază contrast)
Parametri analizați Chimie: 1</t>
    </r>
    <r>
      <rPr>
        <b/>
        <sz val="10"/>
        <color theme="1"/>
        <rFont val="Times New Roman"/>
        <family val="1"/>
        <charset val="204"/>
      </rPr>
      <t>0 parametri pe bandă (LEU (Leukocytes), NIT (Nitrite), URO (Urobilinogen), PRO (Protein), pH, BLD (Blood), SG (Specific Gravity), KET (Ketones), BIL (Bilirubin), GLU (Glucose)</t>
    </r>
    <r>
      <rPr>
        <sz val="10"/>
        <color theme="1"/>
        <rFont val="Times New Roman"/>
        <family val="1"/>
        <charset val="204"/>
      </rPr>
      <t xml:space="preserve"> + 3 parametri fizici (ex. culoare, turbiditate, gravitate specifică)
Sediment: eritrocite, leucocite, cilindri, cristale, bacterii, celule epiteliale
Capacitate de lucru Chimie: până la 240 teste/oră
Sistem combinat: până la 150 teste/oră
Tip probă Urină proaspătă, minim 2 ml
Interfață /Ecran tactil color; cititor coduri de bare; porturi USB / RS 232 / LAN
Reagenți utilizați Benzi de test (Strip) ; cuvete speciale pentru sediment
</t>
    </r>
    <r>
      <rPr>
        <b/>
        <sz val="10"/>
        <color theme="1"/>
        <rFont val="Times New Roman"/>
        <family val="1"/>
        <charset val="204"/>
      </rPr>
      <t>Greutate ≤ 60 kg</t>
    </r>
    <r>
      <rPr>
        <sz val="10"/>
        <color theme="1"/>
        <rFont val="Times New Roman"/>
        <family val="1"/>
        <charset val="204"/>
      </rPr>
      <t xml:space="preserve"> (sistem complet)
Calibrare Automatizată, fără necesitate de calibratori lichizi
Imprimantă Termică integrată opțional; rezultate exportabile pe PC
Conectare LIS bidirecțional 
Memorie rezultate 10000 rezultate, inclusiv imagini sediment
Caracteristici speciale Sistem integrat complet pentru chimie + sediment</t>
    </r>
  </si>
  <si>
    <t>Analiza generală a sângelui în conformitate cu norma metodologică 1518 (echivalent pentru Abbott, CELL-DYN Emerald 18,
Haematology Analyser)</t>
  </si>
  <si>
    <t>Analiza generală a sângelui în conformitate cu norma metodologică 1518 pentru analizatorul din dotare Abbott, CELL-DYN Emerald 18,
Haematology Analyser,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</si>
  <si>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cu operare manuală (încărcare individuală a probelor).
Tehnologie, metoda de detecție	Impedanță electronică pentru numărarea WBC/RBC/PLT, spectrofotometrie de absorbție pentru Hgb.
Interfața	Ecran tactil color (LCD), tastatură soft, port USB/RS-232 și conectivitate LIS.
Productivitate	≥ 50 probe/oră.
Volum probă	≤ 10 µL
Parametri analizați (diferențial 3diff)	WBC, RBC, PLT, HGB, HCT, MCV, MCH, MCHC, RDW, MPV, PCT, PDW, LYM #/%, MID #/%, GRAN #/%;
Stocare date	≥ 1500 rezultate cu histograme
Program integrat de control al calității	Obligatoriu – sistem de QC integrat cu grafice Levey-Jennings și fișiere de control intern.</t>
  </si>
  <si>
    <t>Analiza generală a sângelui în conformitate cu norma metodologică 1518 (echivalent pentru Abbott, CELL-DYN Emerald 22,
Haematology Analyser)</t>
  </si>
  <si>
    <t>Analiza generală a sângelui în conformitate cu norma metodologică 1518 pentru analizatorul din dotare Abbott, CELL-DYN Emerald 22, Haematology Analyser,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</si>
  <si>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cu operare semi-automată sau complet automată, în funcție de configurație.
Tehnologie, metoda de detecție	Citometrie în flux (optică) combinată cu impedanță electronică pentru numărarea WBC/RBC/PLT și spectrofotometrie de absorbție pentru Hgb.
Interfața	Ecran tactil color (LCD), tastatură soft, port USB/RS-232 și conectivitate LIS.
Productivitate	≥ 55 probe/oră.
Volum probă	≤ 10 µL.
Parametri analizați (diferențial 5 diff)	WBC, RBC, PLT, HGB, HCT, MCV, MCH, MCHC, RDW, MPV, LYM #/%, MONO #/%, NEU #/%, EOS #/%, BASO #/%.
Stocare date	≥ 1500 rezultate cu histograme; export prin USB sau rețea LIS.
Program integrat de control al calității	Obligatoriu – sistem de QC integrat cu grafice Levey-Jennings și fișiere de control intern.</t>
  </si>
  <si>
    <t>Analiza generală a sângelui în conformitate cu norma metodologică 1518 (echivalent pentru Abbott, CELL-DYN Ruby, Haematology Analyser)</t>
  </si>
  <si>
    <t>Analiza generală a sângelui în conformitate cu norma metodologică 1518 pentru analizatorul din dotare Abbott, CELL-DYN Ruby, Haematology Analyser,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</si>
  <si>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cu sistem de alimentare manuală sau opțional autoloader pentru lucru continuu.
Tehnologie, metoda de detecție	Citometrie în flux cu detecție optică multiunghiulară (MAPSS) pentru WBC și diferențial 5-parte; impedanță electronică pentru RBC și PLT; spectrofotometrie pentru Hgb. / tehnologie echivalentă, similară.
Interfața	Ecran tactil color, tastatură soft,port USB/RS-232 și conectivitate LIS.
Productivitate	≥ 80 probe/oră.
Volum probă	150–230 µL, în funcție de modul de operare (manual / autoloader).
Parametri analizați (diferențial 5 diff)	WBC, RBC, PLT, HGB, HCT, MCV, MCH, MCHC, RDW, MPV, reticulocite, LYM #/%, MONO #/%, NEU #/%, EOS #/%, BASO #/%.
Stocare date	≥ 10000 rezultate cu histograme; export prin USB sau rețea LIS.
Program integrat de control al calității	Obligatoriu – sistem de QC integrat cu grafice Levey-Jennings și fișiere de control intern.</t>
  </si>
  <si>
    <t>Analiza generală a sângelui în conformitate cu norma metodologică 1518 (echivalent pentru Avantor, BeneSphera H32,
Hematology Analyzer)</t>
  </si>
  <si>
    <t>Analiza generală a sângelui în conformitate cu norma metodologică 1518 pentru analizatorul din dotare Avantor, BeneSphera H32,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</si>
  <si>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modul de operare manual sau semi-automat (încărcare individuală de probe)
Tehnologie, metoda de detecție	Impedanță electronică pentru numărarea WBC/RBC/PLT / tehnologie echivalentă, similară sau mai avansată.
Interfața	Ecran tactil color, tastatură soft, port USB/RS-232 și conectivitate LIS.
Productivitate	≥ 60 probe/oră.
Volum probă	9,8–20 µL, în funcție de modul de operare (probă întreaga / mod pre-diluat).
Parametri analizați (diferențial 3 diff)	WBC, RBC, PLT, HGB, HCT, MCV, MCH, MCHC, RDW, MPV, PCT, PDW, LYM #/%, MID #/%, GRAN #/%;
Stocare date	≥ 50000 rezultate cu histograme; export prin USB sau rețea LIS.
Program integrat de control al calității	Obligatoriu – sistem de QC integrat cu grafice Levey-Jennings și fișiere de control intern.</t>
  </si>
  <si>
    <t>Analiza generală a sângelui în conformitate cu norma metodologică 1518 (echivalent pentru Edan, H30 Pro,
Hematology Analyzer)</t>
  </si>
  <si>
    <t>Analiza generală a sângelui în conformitate cu norma metodologică 1518 pentru analizatorul din dotare Edan, H30 Pro,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</si>
  <si>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Tehnologie, metoda de detecție	Impedanță directă pentru numărarea WBC/RBC/PLT + reagent de liza fără cianură pentru HGB / tehnologie echivalentă, similară sau mai avansată.
Interfața	Ecran tactil color, tastatură soft, port USB/RS-232 și conectivitate LIS.
Productivitate	≥ 60 probe/oră.
Volum probă	10–20 µL, în funcție de modul de operare (sânge integru / mod pre-diluat).
Parametri analizați (diferențial 3 diff)	WBC, LYM %, MXD %, LYM#, MXD#, NEUT#, RBC, HGB, HCT, MCV, MCH, MCHC, RDW-CV, RDW-SD, PLT, MPV, PDW, PCT, PLCR,
Stocare date	≥ 100000 rezultate cu histograme; export prin USB sau rețea LIS.
Program integrat de control al calității	Obligatoriu – sistem de QC integrat cu grafice Levey-Jennings și fișiere de control intern.</t>
  </si>
  <si>
    <t>Analiza generală a sângelui în conformitate cu norma metodologică 1518 (echivalent pentru Edan, H60,
Hematology Analyzer)</t>
  </si>
  <si>
    <t>Analiza generală a sângelui în conformitate cu norma metodologică 1518 pentru analizatorul din dotare Edan, H60,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</si>
  <si>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automat/semi-automat, modul standard (încărcare manuală a probelor) – varianta „H60” (fără autoloader).
Tehnologie, metoda de detecție	Citometrie în flux cu laser semiconductor pentru WBC/Diff/BASO, impedanță electrică pentru RBC/PLT, reagent fără cianură pentru HGB./ tehnologie echivalentă, similară sau mai avansată.
Interfața	Ecran tactil color, tastatură soft, port USB/RS-232 și conectivitate LIS.
Productivitate	≥ 60 probe/oră.
Volum probă	16–20 µL, în funcție de modul de operare (sânge integru / mod pre-diluat).
Parametri analizați (diferențial 5 diff)	25-29 parametri raportabili incluzând: WBC, LYM%, MON%, NEU%, BAS%, EOS%, LYM#, MON#, NEU#, EOS#, BAS#, RBC, HGB, HCT, MCV, MCH, MCHC, RDW-CV, RDW-SD, PLT, MPV, PDW, PCT, P-LCR, P-LCC. Plus parametri de cercetare (RUO) precum LIC%, LIC#, ALY%, ALY#, NLR, PLR.
Stocare date	≥ 100000 rezultate cu histograme; export prin USB sau rețea LIS.
Program integrat de control al calității	Obligatoriu – sistem de QC integrat cu grafice Levey-Jennings și fișiere de control intern.</t>
  </si>
  <si>
    <t>Analiza generală a sângelui în conformitate cu norma metodologică 1518 (echivalent pentru Erma, PCE-210,
Hemoglobin Meter)</t>
  </si>
  <si>
    <t>Analiza generală a sângelui în conformitate cu norma metodologică 1518 pentru analizatorul din dotare Erma, PCE-210, Hemoglobin Meter,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</si>
  <si>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Tehnologie, metoda de detecție	Impedanță electrică pentru numărarea celulelor (blood cell counting), colorimetrie pentru HGB./ tehnologie echivalentă, similară sau mai avansată.
Interfața	Ecran tactil color, tastatură soft, port USB/RS-232 și conectivitate LIS.
Productivitate	≥ 60 probe/oră.
Volum probă	10–20 µL, în funcție de modul de operare (venos / mod pre-diluat).
Parametri analizați (diferențial 3 diff)	WBC, LYM #/%, MID #/%, GRA #/%, RBC, HGB, HCT, MCV, MCH, MCHC, RDW, PLT, MPV, PDW, PCT.
Stocare date	≥ 1000 rezultate cu histograme; export prin USB sau rețea LIS.
Program integrat de control al calității	Sistem de auto-monitorizare (self-monitoring) integrat, curățare automată a circuitelor.</t>
  </si>
  <si>
    <t>Analiza generală a sângelui în conformitate cu norma metodologică 1518 (echivalent pentru Horiba, Pentra XLR,
Hematology Analyzer)</t>
  </si>
  <si>
    <t>Analiza generală a sângelui în conformitate cu norma metodologică 1518 pentru analizatorul din dotare Horiba, Pentra XLR,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</si>
  <si>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încărcare automată (autoloader 100 tuburi)
Tehnologie, metoda de detecție	Impedanță + optică + fluorometrie pentru reticulocite (tehnologie DHSS – Double Hydrodynamic Sequential System)/ tehnologie echivalentă, similară sau mai avansată.
Interfața	Ecran tactil color, tastatură soft, port USB/RS-232 și conectivitate LIS.
Productivitate	≥ 80 probe/oră.
Volum probă	35–53 µL, în funcție de modul de operare.
Parametri analizați (diferențial 5 diff)	WBC, NEU# &amp; NEU%, LYM# &amp; LYM%, MON# &amp; MON%, EOS# &amp; EOS%, BAS# &amp; BAS%, ALY# &amp; ALY%, LIC# &amp; LIC%, RBC, HGB, HCT, MCV, MCH, MCHC, RDW CV, RDW SD, PLT, MPV, PCT*, PDW*, RET% , RET#, RETH%, RETM%, RETL%, CRC%, IRF%
Stocare date	≥ 10000 rezultate cu histograme; export prin USB sau rețea LIS.
Program integrat de control al calității	Sistem QC integrat cu Levey-Jennings, grafică, log-uri de întreţinere şi calibrare</t>
  </si>
  <si>
    <t>Analiza generală a sângelui în conformitate cu norma metodologică 1518 (echivalent pentru Mindray, BC-20,
Hematology Analyzer)</t>
  </si>
  <si>
    <t>Analiza generală a sângelui în conformitate cu norma metodologică 1518 pentru analizatorul din dotare Mindray, BC-20,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</si>
  <si>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diferenţial 3-parte (CBC + 3-DIFF) cu încărcare manuală / deschisă
Tehnologie, metoda de detecție	Impedanţă pentru numărarea WBC/RBC/PLT; agent de liză fără cianură pentru HGB./ tehnologie echivalentă, similară sau mai avansată.
Interfața	Ecran tactil color, tastatură soft, port USB/RS-232 și conectivitate LIS.
Productivitate	≥ 40 probe/oră.
Volum probă	Mod sânge integral ≤ 9 µL; mod prediluare ≤ 20 µL.
Parametri analizați (diferențial 3 diff)	20 parametri: WBC, Lymph#, Mid#, Gran#, Lymph%, Mid%, Gran%, RBC, HGB, HCT, MCV, MCH, MCHC, RDW-CV, RDW-SD, PLT, MPV, PDW, PCT, P-LCR.
Stocare date	≥ 100000 rezultate cu histograme; export prin USB sau rețea LIS.
Program integrat de control al calității	sistem de QC original, reactivi și calibratori dedicați.</t>
  </si>
  <si>
    <t>Analiza generală a sângelui în conformitate cu norma metodologică 1518 (echivalent pentru Mindray, BC-20S,
Hematology Analyzer)</t>
  </si>
  <si>
    <t>Analiza generală a sângelui în conformitate cu norma metodologică 1518 pentru analizatorul din dotare Mindray, BC-20S,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</si>
  <si>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diferenţial 3-parte („CBC + 3-DIFF”), încărcare manuală a probelor („open vial”).
Tehnologie, metoda de detecție	Metodă de impedanţă pentru WBC, RBC şi PLT; reagent fără cianură pentru HGB. / tehnologie echivalentă, similară sau mai avansată.
Interfața	Ecran tactil color, tastatură soft, port USB/RS-232 și conectivitate LIS.
Productivitate	≥ 40 probe/oră.
Volum probă	Mod sânge integral: ≤ 9 µL; mod prediluare: ≤ 20 µL.
Parametri analizați (diferențial 3 diff)	19 parametri + 3 histograme: WBC, Lymph#, Mid#, Gran#, Lymph%, Mid%, Gran%, RBC, HGB, HCT, MCV, MCH, MCHC, RDW-CV, RDW-SD, PLT, MPV, PDW, PCT.
Stocare date	≥ 200000 rezultate cu histograme; export prin USB sau rețea LIS.
Program integrat de control al calității	sistem QC original, consumabile dedicate, calibratori incluși.</t>
  </si>
  <si>
    <t>Analiza generală a sângelui în conformitate cu norma metodologică 1518 (echivalent pentruMindray, BC-30,
Hematology Analyzer)</t>
  </si>
  <si>
    <t>Analiza generală a sângelui în conformitate cu norma metodologică 1518 pentru analizatorul din dotare Mindray, BC-30,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</si>
  <si>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diferenţial 3-parte („CBC + 3 DIFF”), încărcare deschisă a probelor.
Tehnologie, metoda de detecție	Metodă de impedanţă pentru WBC, RBC şi PLT; reagent fără cianură pentru testul HGB. / tehnologie echivalentă, similară sau mai avansată.
Interfața	Ecran tactil color, tastatură soft, port USB/RS-232 și conectivitate LIS.
Productivitate	≥ 60 probe/oră.
Volum probă	≤ 9 µL în mod „whole blood”; ≤ 20 µL în mod prediluare.
Parametri analizați (diferențial 3 diff)	21 parametri + 3 histograme: WBC, Lymph#, Mid#, Gran#, Lymph%, Mid%, Gran%, RBC, HGB, HCT, MCV, MCH, MCHC, RDW-CV, RDW-SD, PLT, MPV, PDW, PCT, P-LCR, P-LCC.
Stocare date	≥ 400000 rezultate cu histograme; export prin USB sau rețea LIS.
Program integrat de control al calității	sistem QC original, consumabile dedicate, calibratori incluși.</t>
  </si>
  <si>
    <t>Analiza generală a sângelui în conformitate cu norma metodologică 1518 (echivalent pentru Mindray, BC-30s,
Hematology Analyzer)</t>
  </si>
  <si>
    <t>Analiza generală a sângelui în conformitate cu norma metodologică 1518 pentru analizatorul din dotare Mindray, BC-30s,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</si>
  <si>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diferenţial 3-parte („CBC + 3 DIFF”), încărcare deschisă a probelor.
Tehnologie, metoda de detecție	Metodă de impedanţă pentru WBC, RBC şi PLT; reagent fără cianură pentru testul HGB. / tehnologie echivalentă, similară sau mai avansată.
Interfața	Ecran tactil color, tastatură soft, port USB/RS-232 și conectivitate LIS.
Productivitate	≥ 70 probe/oră.
Volum probă	Mod whole blood: ≤ 9 µL; Mod prediluare (pre‑diluted): ≤ 20 µL.
Parametri analizați (diferențial 3 diff)	21 parametri şi 3 histograme: WBC, Lymph#, Mid#, Gran#, Lymph %, Mid %, Gran %, RBC, HGB, HCT, MCV, MCH, MCHC, RDW‑CV, RDW‑SD, PLT, MPV, PDW, PCT, P‑LCR, P‑LCC; histograme pentru WBC, RBC, PLT.
Stocare date	≥ 500000 rezultate cu histograme; export prin USB sau rețea LIS.
Program integrat de control al calității	sistem QC original, consumabile dedicate, calibratori incluși.</t>
  </si>
  <si>
    <t>Analiza generală a sângelui în conformitate cu norma metodologică 1518 (echivalent pentru Mindray, BC-3600,
Hematology Analyzer)</t>
  </si>
  <si>
    <t>Analiza generală a sângelui în conformitate cu norma metodologică 1518 pentru analizatorul din dotare Mindray, BC-3600,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</si>
  <si>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diferenţial 3‑parte (CBC + 3 DIFF) – variantă open vial sau tub închis (opţional).
Tehnologie, metoda de detecție	Metodă de impedanţă („electrical impedance”) pentru WBC, RBC şi PLT; reagent HGB fără cianură („cyanide‑free reagent”) / tehnologie echivalentă, similară sau mai avansată.
Interfața	Ecran tactil color, tastatură soft, port USB/RS-232 și conectivitate LIS.
Productivitate	≥ 60 probe/oră.
Volum probă	Whole blood: ~17 µL; Prediluare: ~20 µL.
Parametri analizați (diferențial 3 diff)	21 parametri + 3 histograme: WBC, Lymph#, Mid#, Gran#, Lymph%, Mid%, Gran%, RBC, HGB, HCT, MCV, MCH, MCHC, RDW‑CV, RDW‑SD, PLT, MPV, PDW, PCT, P‑LCR, P‑LCC; histograme pentru WBC, RBC, PLT.
Stocare date	≥ 40000 rezultate cu histograme; export prin USB sau rețea LIS.
Program integrat de control al calității	Suport pentru 3 niveluri de QC (Low, Medium, High) și generare de grafice Levey‑Jennings (LJ) pentru monitorizarea performanței zilnice.</t>
  </si>
  <si>
    <t>Analiza generală a sângelui în conformitate cu norma metodologică 1518 (echivalent pentru Mindray, BC-5000,
Hematology Analyzer)</t>
  </si>
  <si>
    <t>Analiza generală a sângelui în conformitate cu norma metodologică 1518 pentru analizatorul din dotare Mindray, BC-5000,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</si>
  <si>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diferenţial 5‑parte (CBC + 5 DIFF) – moduri Whole blood, capilar, prediluare.
Tehnologie, metoda de detecție	Metodă de impedanţă pentru RBC/PLT; pentru WBC diferenţial: citometrie în flux + dispersie laser „tri‑angle” + coloranţi chimici; reagent hemoglobină fără cianură. / tehnologie echivalentă, similară sau mai avansată.
Interfața	Ecran tactil color, tastatură soft, port USB/RS-232 și conectivitate LIS.
Productivitate	≥ 40 probe/oră.
Volum probă	Whole blood mode: 15 µL; Predilure mode: 20 µL; (capilar de asemenea ~15 µL)
Parametri analizați (diferențial 5 diff)	23 parametri reportabili + 3 histograme + 3 scattergramuri. Lista include: WBC, Lym %, Mon %, Neu %, Bas %, Eos %, Lym#, Mon#, Neu#, Eos#, Bas#, RBC, HGB, HCT, MCV, MCH, MCHC, RDW‑CV, RDW‑SD, PLT, MPV, PDW, PCT.
Stocare date	≥ 20000 rezultate cu histograme; export prin USB sau rețea LIS.
Program integrat de control al calității	niveluri QC „low, normal and high” pentru control.</t>
  </si>
  <si>
    <t>Analiza generală a sângelui în conformitate cu norma metodologică 1518 (echivalent pentru Mindray, BC-5150,
Hematology Analyzer)</t>
  </si>
  <si>
    <t>Analiza generală a sângelui în conformitate cu norma metodologică 1518 pentru analizatorul din dotare Mindray, BC-5150,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</si>
  <si>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diferențial 5‑parte (CBC + 5 DIFF) – moduri Whole blood, Capilar şi Prediluare.
Tehnologie, metoda de detecție	Pentru WBC: citometrie în flux + tri‑angle laser scatter + coloranţi chimici; pentru RBC şi PLT: metodă de impedanţă; reagent hemoglobină fără cianură. / tehnologie echivalentă, similară sau mai avansată.
Interfața	Ecran tactil color, tastatură soft, port USB/RS-232 și conectivitate LIS.
Productivitate	≥ 60 probe/oră.
Volum probă	Whole blood mode: 15 µL; Capillary whole blood: 15 µL; Prediluare mode: 20 µL.
Parametri analizați (diferențial 5 diff)	25 parametri reportabili + 4 parametri de cercetare; include WBC, Neu%, Lymph%, Mon%, Eos%, Bas%, Neu#, Lymph#, Mon#, Eos#, Bas#, RBC, HGB, HCT, MCV, MCH, MCHC, RDW‑CV, RDW‑SD, PLT, MPV, PDW, PCT, P‑LCR, P‑LCC.
Stocare date	≥ 40000 rezultate cu histograme; export prin USB sau rețea LIS.
Program integrat de control al calității	Include reactivi dedicați, calibratori originali.</t>
  </si>
  <si>
    <t>Analiza generală a sângelui în conformitate cu norma metodologică 1518 (echivalent pentru Mindray, BC-5300,
Hematology Analyzer)</t>
  </si>
  <si>
    <t>Analiza generală a sângelui în conformitate cu norma metodologică 1518 pentru analizatorul din dotare Mindray, BC-5300,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</si>
  <si>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diferenţial 5‑parte (CBC + DIFF 5‑part) – moduri Whole blood &amp; prediluare.
Tehnologie, metoda de detecție	Combină citometrie în flux + laser semiconductor scatter + coloranţi chimici pentru WBC; metodă impedanţă pentru RBC şi PLT; reagent hemoglobină fără cianură. / tehnologie echivalentă, similară sau mai avansată.
Interfața	Ecran tactil color, tastatură soft, port USB/RS-232 și conectivitate LIS.
Productivitate	≥ 60 probe/oră.
Volum probă	Whole blood: ~20 µL; Prediluare: ~20 µL.
Parametri analizați (diferențial 5 diff)	27 parametri: WBC, Lym%, Mon%, Neu%, Eos%, Bas%, Lym#, Mon#, Neu#, Eos#, Bas#, RBC, HGB, HCT, MCV, MCH, MCHC, RDW‑CV, RDW‑SD, PLT, MPV, PDW, PCT, LIC%, LIC#, ALY%, ALY# + 3 histograme + 1 scattergram.
Stocare date	≥ 40000 rezultate cu histograme; export prin USB sau rețea LIS.
Program integrat de control al calității	controale tri‑nivel („Low, Normal, High”)</t>
  </si>
  <si>
    <t>Analiza generală a sângelui în conformitate cu norma metodologică 1518 (echivalent pentru Mindray, BC-760,
Hematology Analyzer)</t>
  </si>
  <si>
    <t>Analiza generală a sângelui în conformitate cu norma metodologică 1518 pentru analizatorul din dotare Mindray, BC-760,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</si>
  <si>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cu diferenţial 5‑parte (CBC + DIFF + ESR integrat).
Tehnologie, metoda de detecție	Tehnologie „SF Cube” (3D analiză cu scatter laser + fluorescenţă) pentru WBC/DIFF; impedanţă pentru RBC/PLT; metodi colorimetrică pentru HGB; metodă fotometrică pentru ESR. / tehnologie echivalentă, similară sau mai avansată.
Interfața	Ecran tactil color, tastatură soft, port USB/RS-232 și conectivitate LIS.
Productivitate	Mod „CD” (whole blood): până la 80 probe/oră; alt mod „CD + ESR”: 40 probe/oră.
Volum probă	Whole blood CD: ~ 25 µL; CD + ESR: ~ 160 µL; Prediluare: ~20 µL.
Parametri analizați (diferențial 5 diff)	WBC Bas# Bas% Neu# Neu% Eos# Eos% Lym# Lym% Mon#
Mon% IMG# IMG% RET%* RET#* RHE* IRF* LFR* MFR* HFR*
RBC HGB MCV MCH MCHC RDW-CV RDW-SD HCT NRBC#
NRBC% PLT PLT-I PLT-H PLT-O* MPV PDW PCT P-LCR P-LCC
IPF ESR
Stocare date	≥ 150000 rezultate cu histograme; export prin USB sau rețea LIS.
Program integrat de control al calității	Obligatoriu</t>
  </si>
  <si>
    <t>Analiza generală a sângelui în conformitate cu norma metodologică 1518 (echivalent pentru Sysmex, KX-21N,
Hematology Analyzer)</t>
  </si>
  <si>
    <t>Analiza generală a sângelui în conformitate cu norma metodologică 1518 pentru analizatorul din dotare Sysmex, KX-21N,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</si>
  <si>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diferenţial 3‑parte (CBC + 3 DIFF) – mod „whole blood” şi mod prediluare.
Tehnologie, metoda de detecție	Metodă de detecție prin curent continuu (Direct Current, DC) pentru RBC, WBC, PLT; reagent fără cianură pentru HGB. / tehnologie echivalentă, similară sau mai avansată.
Interfața	Ecran digital, tastatură, port USB/RS-232 și conectivitate LIS.
Productivitate	≥ 60 probe/oră.
Volum probă	Whole Blood Mode: 50 µL; Prediluare Mode: 20 µL.
Parametri analizați (diferențial 3 diff)	17 raportabili în mod standard cu diferenţial 3‑parte + 3 histograme: WBC, LYM%, MXD%, NEUT%, LYM#, MXD#, NEUT#, RBC, HGB, HCT, MCV, MCH, MCHC, RDW‑CV, RDW‑SD, PLT, MPV, PDW, P‑LCR.
Stocare date	≥ 300 rezultate cu histograme; export prin USB sau rețea LIS.
Program integrat de control al calității	Include programe QC: graficul Levey‑Jennings (LJ) şi X‑bar/R charts.</t>
  </si>
  <si>
    <t>Analiza generală a sângelui în conformitate cu norma metodologică 1518 (echivalent pentru Sysmex, XN-1000,
Hematology Analyzer)</t>
  </si>
  <si>
    <t>Analiza generală a sângelui în conformitate cu norma metodologică 1518 pentru analizatorul din dotare Sysmex, XN-1000,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</si>
  <si>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diferenţial 5‑parte (CBC + DIFF) cu opțiuni pentru reticulocite, plachete fluorescente, lichide corporale.
Tehnologie, metoda de detecție	Fluorescent Flow Cytometry (canal WBC/DIFF/RET/PLT‑F/WPC); RBC/PLT prin impedanţă cu focalizare hidrodinamică; HGB metodă SLS fără cianură. / tehnologie echivalentă, similară sau mai avansată.
Interfața	Ecran tactil, tastatură soft, port USB/RS-232 și conectivitate LIS.
Productivitate	≥ 100 probe/oră. (mod CBC+DIFF).
Volum probă	Volum aspirare: 88 µL pentru mod Whole Blood; diluare/moduri speciale 70 µL.
Parametri analizați (diferențial 5 diff)	Multiple parametri: WBC, NEUT%, NEUT#, LYMPH%, LYMPH#, MONO%, MONO#, EO%, EO#, BASO%, BASO#, IG%, IG#; RBC, HGB, HCT, MCV, MCH, MCHC; PLT, RDW‑SD, RDW‑CV, MPV, PDW, P‑LCR, PCT; plus opțional RET%, RET#, IRF
Stocare date	≥ 100000 rezultate cu histograme; export prin USB sau rețea LIS.
Program integrat de control al calității	Materiale QC: „XN Check (three levels)” pentru QC standard şi „XN Check BF (two levels)” pentru lichide corporale.</t>
  </si>
  <si>
    <t>Analiza generală a sângelui în conformitate cu norma metodologică 1518 (echivalent pentru Sysmex, XN-330,
Hematology Analyzer)</t>
  </si>
  <si>
    <t>Analiza generală a sângelui în conformitate cu norma metodologică 1518 pentru analizatorul din dotare Sysmex, XN-330,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</si>
  <si>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diferenţial 6‑parte (CBC + 6 DIFF) – mod „open tube” (încărcare deschisă a probelor)..
Tehnologie, metoda de detecție	„Fluorescent Flow Cytometry” pentru WBC/DIFF/RET; impedanţă cu focalizare hidrodinamică (RBC/PLT); metodă SLS fără cianură pentru HGB. / tehnologie echivalentă, similară sau mai avansată.
Interfața	Ecran tactil, tastatură soft, port USB/RS-232 și conectivitate LIS.
Productivitate	≥ 60 probe/oră. (mod CBC+DIFF).
Volum probă	Whole blood: 25 µL; Prediluare (pre‑dilute mode): ~70 µL.
Parametri analizați (diferențial 6 diff)	WBC, RBC, HGB, HCT, MCV, MCH, MCHC, PLT, RDW‑SD, RDW‑CV, PDW, MPV, P‑LCR, PCT, NEUT#, LYMPH#, MONO#, EO#, BASO#, NEUT%, LYMPH%, MONO%, EO%, BASO%, IG#, IG%
Stocare date	≥ 100000 rezultate cu histograme; export prin USB sau rețea LIS.
Program integrat de control al calității	Suport pentru sisteme QC tip „Xbar / Levey‑Jennings” şi set de controale QC dedicate („XN‑L CHECK or XN CHECK”)</t>
  </si>
  <si>
    <t>Analiza generală a sângelui în conformitate cu norma metodologică 1518 (echivalent pentru Sysmex, XN-550,
Hematology Analyzer)</t>
  </si>
  <si>
    <t>Analiza generală a sângelui în conformitate cu norma metodologică 1518 pentru analizatorul din dotare Sysmex, XN-550,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</si>
  <si>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Analizator hematologic automat, diferenţial 5/6‑parte) cu moduri „whole blood”, prediluare, încărcare continuă a probelor.
Tehnologie, metoda de detecție	Citometrie în flux cu fluorescenţă pentru WBC/DIFF; impedanţă (DC) cu focalizare hidrodinamică pentru RBC/PLT; metodă SLS fără cianură pentru HGB. / tehnologie echivalentă, similară sau mai avansată.
Interfața	Ecran tactil, tastatură soft, port USB/RS-232 și conectivitate LIS.
Productivitate	≥ 60 probe/oră. (mod CBC+DIFF).
Volum probă	Whole blood: 25 µL; Prediluare / Body Fluid mode: ~70 µL.
Parametri analizați (diferențial 5/6 diff)	WBC, RBC, HGB, HCT, MCV, MCH, MCHC, PLT, RDW‑SD, RDW‑CV, PDW, MPV, P‑LCR, PCT, NEUT#, LYMPH#, MONO#, EO#, BASO#, NEUT%, LYMPH%, MONO%, EO%, BASO%, IG#, IG#; opţional RET#, RET%, IRF
Stocare date	≥ 100000 rezultate cu histograme; export prin USB sau rețea LIS.
Program integrat de control al calității	Materiale QC dedicate: „XN‑L Check” (sau „XN Check”) cu trei niveluri (Nivel 1‑2‑3) pentru acoperirea gamei clinice – permite monitorizare pe interval normal/scăzut/înalt.</t>
  </si>
  <si>
    <t>Analiza generală a sângelui în conformitate cu norma metodologică 1518 (echivalent pentru Sysmex, XP-300,
Hematology Analyzer)</t>
  </si>
  <si>
    <t>Analiza generală a sângelui în conformitate cu norma metodologică 1518 pentru analizatorul din dotare Sysmex, XP-300,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</si>
  <si>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Analizor hematologic automat, diferenţial 3‑parte (CBC + 3 DIFF) — mod „whole blood” şi pre‑diluare („pre‑diluted mode”).
Tehnologie, metoda de detecție	Metodă de detecţie prin curent continuu (DC) pentru WBC, RBC şi PLT; pentru HGB metodă fără cianură; HCT prin metoda acumulării volumului eritrocitar. / tehnologie echivalentă, similară sau mai avansată.
Interfața	Ecran tactil, tastatură soft, port USB/RS-232 și conectivitate LIS.
Productivitate	≥ 60 probe/oră. 
Volum probă	Mod whole blood: ~ 50 µL; mod pre‑diluare: ~ 20 µL.
Parametri analizați (diferențial 3 diff)	20 parametri în mod whole blood şi pre‑diluare: WBC, RBC, HGB, HCT, MCV, MCH, MCHC, PLT, LYM% (W‑SCR), MXD% (W‑MCR), NEUT% (W‑LCR), LYM# (W‑SCC), MXD# (W‑MCC), NEUT# (W‑LCC), RDW‑SD, RDW‑CV, PDW, MPV, P‑LCR, PCT.
Stocare date	≥ 40000 rezultate cu histograme; export prin USB sau rețea LIS.
Program integrat de control al calității	(internal QC); suport pentru graficul Levey‑Jennings chart şi fişiere X‑bar/M.</t>
  </si>
  <si>
    <t>Analiza generală a sângelui în conformitate cu norma metodologică 1518 (echivalent pentru Horiba, Yumizen H500 OT,
Hematology Analyzer)</t>
  </si>
  <si>
    <t>Analiza generală a sângelui în conformitate cu norma metodologică 1518 pentru analizatorul din dotare Horiba, Yumizen H500 OT,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</si>
  <si>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Analizor hematologic automat, diferențial 6-parte (CBC + 6 DIFF); mod „open tube” (încărcare manuală a probelor).
Tehnologie, metoda de detecție	Tehnologie combinată: impedanță cu focalizare hidrodinamică pentru RBC și PLT, citometrie de flux cu fluorescență pentru WBC/DIFF/RET; metodă SLS fără cianură pentru HGB. / tehnologie echivalentă, similară sau mai avansată.
Interfața	Ecran tactil color;  port USB/RS-232 și conectivitate LIS.
Productivitate	≥ 60 probe/oră.
Volum probă	Mod „whole blood”: aproximativ 20 µL.
Parametri analizați (diferențial 5 diff)	27 parametri: WBC, RBC, HGB, HCT, MCV, MCH, MCHC, PLT, RDW-SD, RDW-CV, PDW, MPV, P-LCR, PCT, NEUT#, LYMPH#, MONO#, EO#, BASO#, IG#, NEUT%, LYMPH%, MONO%, EO%, BASO%, IG%, RET# și RET%.
Stocare date	≥ 10000 rezultate cu histograme; export prin USB sau rețea LIS.
Program integrat de control al calității	Sistem QC intern cu suport pentru diagrame Levey-Jennings și X-bar; compatibil cu controale QC dedicate.</t>
  </si>
  <si>
    <t>Analiza generală a sângelui în conformitate cu norma metodologică 1518 (echivalent pentru Sysmex, XN-2000,
Hematology Analyzer)</t>
  </si>
  <si>
    <t>Analiza generală a sângelui în conformitate cu norma metodologică 1518 pentru analizatorul din dotareSysmex, XN-2000,
Hematology Analyzer sau cu analizator în comodat. 
Prețul Ofertei va include toți reagenții, controalele și consumabilele necesare pentru numărul investigațiilor solicitate de fiecare beneficiar în parte. 
Seturile de mentenanță și piesele de schimb gratuite pe perioadă contractului pentru analizator.
Toate consumabilele necesare gratuite pe perioadă contractului pentru analizator, dacă acestea nu au fost incluse în oferta inițială.
Respectiv, se vor lua în calculul toate cheltuielile care ar putea apărea în întreaga perioada a contractului.</t>
  </si>
  <si>
    <t>Analizator de ultima generația, cu anul producerii nu mai mic de 2023.
Tip dispozitiv / mod de operare	Analizor hematologic automat, diferenţial 6‑parte (CBC + 6 DIFF); sistem modular format din două module analitice, operare „open tube” sau „closed tube”
Tehnologie, metoda de detecție	Citometrie de flux cu fluorescenţă (Fluorescent Flow Cytometry) pentru WBC/DIFF/RET/PLT‑F/WPC; impedanţă focalizată hidrodinamic pentru RBC/PLT; metodă SLS fără cianură pentru HGB. / tehnologie echivalentă, similară sau mai avansată.
Interfața	Ecran tactil, tastatură soft, porturi USB, port USB/RS-232 și conectivitate LIS.
Productivitate	≥ 200 probe/oră. (mod CBC+DIFF).
Volum probă	Volum aspirat: 88 µL 
Parametri analizați (diferențial 6 diff)	Standard: WBC, NRBC%, NRBC#, RBC, HGB, HCT, MCV, MCH, MCHC, PLT, RDW‑SD, RDW‑CV, MicroR%, MacroR%, PDW, MPV, P‑LCR, PCT, NEUT%, NEUT#, LYMPH%, LYMPH#, MONO#, MONO#, EO%, EO#, BASO%, BASO#, IG%, IG# 
Opțional: RET%, RET#, IRF, LFR, MFR, HFR, RET‑He, HYPO‑He%, HYPER‑He%, PLT‑F, IPF#, IPF, HPC%, HPC#.
Stocare date	≥ 100 000 rezultate cu histograme; export prin USB sau rețea LIS.
Program integrat de control al calității	QC multilevel</t>
  </si>
  <si>
    <t>Nr. Lot</t>
  </si>
  <si>
    <t>ADMINISTRATIA NATIONALA A PENITENCIARELOR (0004)</t>
  </si>
  <si>
    <t>IMSP SPITALUL CLINIC DE BOLI INFECTIOASE T CIORBA (0437)</t>
  </si>
  <si>
    <t>IMSP SR STEFAN VODA</t>
  </si>
  <si>
    <t>IMSP CS Dănuțeni</t>
  </si>
  <si>
    <t>Preț fără TVA</t>
  </si>
  <si>
    <t>Preț cu TVA</t>
  </si>
  <si>
    <t>Suma estimată fără TVA</t>
  </si>
  <si>
    <t>Analiza generală a urinei și Analiza generală a sângelui (hematologică)</t>
  </si>
  <si>
    <t>Nr. Lot din necesar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</si>
</sst>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8"/>
      <name val="Arial"/>
    </font>
    <font>
      <b/>
      <sz val="8"/>
      <name val="Arial Narrow"/>
      <family val="2"/>
      <charset val="204"/>
    </font>
    <font>
      <b/>
      <sz val="8"/>
      <color rgb="FF00005C"/>
      <name val="Arial Narrow"/>
      <family val="2"/>
      <charset val="204"/>
    </font>
    <font>
      <b/>
      <sz val="8"/>
      <color rgb="FF0000FF"/>
      <name val="Arial Narrow"/>
      <family val="2"/>
      <charset val="204"/>
    </font>
    <font>
      <sz val="10"/>
      <color theme="1"/>
      <name val="Times New Roman"/>
      <family val="1"/>
      <charset val="204"/>
    </font>
    <font>
      <b/>
      <sz val="10"/>
      <color theme="1"/>
      <name val="Times New Roman"/>
      <family val="1"/>
      <charset val="204"/>
    </font>
    <font>
      <sz val="10"/>
      <name val="Arial"/>
      <family val="2"/>
    </font>
  </fonts>
  <fills count="5">
    <fill>
      <patternFill patternType="none"/>
    </fill>
    <fill>
      <patternFill patternType="gray125"/>
    </fill>
    <fill>
      <patternFill patternType="solid">
        <fgColor rgb="FFCBE4E5"/>
        <bgColor auto="1"/>
      </patternFill>
    </fill>
    <fill>
      <patternFill patternType="solid">
        <fgColor rgb="FFDDEFF0"/>
        <bgColor auto="1"/>
      </patternFill>
    </fill>
    <fill>
      <patternFill patternType="solid">
        <fgColor theme="9" tint="0.79998168889431442"/>
        <bgColor indexed="64"/>
      </patternFill>
    </fill>
  </fills>
  <borders count="11">
    <border>
      <left/>
      <right/>
      <top/>
      <bottom/>
      <diagonal/>
    </border>
    <border>
      <left style="thin">
        <color rgb="FFA0A0A0"/>
      </left>
      <right style="thin">
        <color rgb="FFA0A0A0"/>
      </right>
      <top style="thin">
        <color rgb="FFA0A0A0"/>
      </top>
      <bottom style="thin">
        <color rgb="FFA0A0A0"/>
      </bottom>
      <diagonal/>
    </border>
    <border>
      <left style="thin">
        <color rgb="FFA0A0A0"/>
      </left>
      <right style="thin">
        <color rgb="FFA0A0A0"/>
      </right>
      <top/>
      <bottom/>
      <diagonal/>
    </border>
    <border>
      <left style="thin">
        <color rgb="FFA0A0A0"/>
      </left>
      <right style="thin">
        <color rgb="FFA0A0A0"/>
      </right>
      <top/>
      <bottom style="thin">
        <color rgb="FFA0A0A0"/>
      </bottom>
      <diagonal/>
    </border>
    <border>
      <left style="thin">
        <color rgb="FFA0A0A0"/>
      </left>
      <right style="thin">
        <color rgb="FFA0A0A0"/>
      </right>
      <top style="thin">
        <color rgb="FFA0A0A0"/>
      </top>
      <bottom/>
      <diagonal/>
    </border>
    <border>
      <left style="thin">
        <color rgb="FFACC8BD"/>
      </left>
      <right style="thin">
        <color rgb="FFACC8BD"/>
      </right>
      <top style="thin">
        <color rgb="FFACC8BD"/>
      </top>
      <bottom style="thin">
        <color rgb="FFACC8BD"/>
      </bottom>
      <diagonal/>
    </border>
    <border>
      <left style="thin">
        <color indexed="64"/>
      </left>
      <right style="thin">
        <color indexed="64"/>
      </right>
      <top style="thin">
        <color indexed="64"/>
      </top>
      <bottom style="thin">
        <color indexed="64"/>
      </bottom>
      <diagonal/>
    </border>
    <border>
      <left style="thin">
        <color rgb="FFACC8BD"/>
      </left>
      <right/>
      <top style="thin">
        <color rgb="FFACC8BD"/>
      </top>
      <bottom style="thin">
        <color rgb="FFACC8BD"/>
      </bottom>
      <diagonal/>
    </border>
    <border>
      <left style="thin">
        <color rgb="FFA0A0A0"/>
      </left>
      <right/>
      <top style="thin">
        <color rgb="FFA0A0A0"/>
      </top>
      <bottom style="thin">
        <color rgb="FFA0A0A0"/>
      </bottom>
      <diagonal/>
    </border>
    <border>
      <left style="thin">
        <color indexed="64"/>
      </left>
      <right style="thin">
        <color indexed="64"/>
      </right>
      <top/>
      <bottom style="thin">
        <color indexed="64"/>
      </bottom>
      <diagonal/>
    </border>
    <border>
      <left/>
      <right style="thin">
        <color rgb="FFA0A0A0"/>
      </right>
      <top style="thin">
        <color rgb="FFA0A0A0"/>
      </top>
      <bottom style="thin">
        <color rgb="FFA0A0A0"/>
      </bottom>
      <diagonal/>
    </border>
  </borders>
  <cellStyleXfs count="2">
    <xf numFmtId="0" fontId="0" fillId="0" borderId="0"/>
    <xf numFmtId="0" fontId="6" fillId="0" borderId="0"/>
  </cellStyleXfs>
  <cellXfs count="28">
    <xf numFmtId="0" fontId="0" fillId="0" borderId="0" xfId="0"/>
    <xf numFmtId="0" fontId="0" fillId="0" borderId="0" xfId="0" applyAlignment="1">
      <alignment horizontal="left"/>
    </xf>
    <xf numFmtId="0" fontId="2" fillId="2" borderId="1" xfId="0" applyFont="1" applyFill="1" applyBorder="1" applyAlignment="1">
      <alignment horizontal="center" vertical="center" wrapText="1"/>
    </xf>
    <xf numFmtId="0" fontId="1" fillId="0" borderId="5" xfId="0" applyFont="1" applyBorder="1" applyAlignment="1">
      <alignment horizontal="left" vertical="top" wrapText="1"/>
    </xf>
    <xf numFmtId="4" fontId="3" fillId="0" borderId="5" xfId="0" applyNumberFormat="1" applyFont="1" applyBorder="1" applyAlignment="1">
      <alignment horizontal="right" vertical="center" indent="1"/>
    </xf>
    <xf numFmtId="2" fontId="3" fillId="0" borderId="5" xfId="0" applyNumberFormat="1" applyFont="1" applyBorder="1" applyAlignment="1">
      <alignment horizontal="right" vertical="center" indent="1"/>
    </xf>
    <xf numFmtId="4" fontId="1" fillId="0" borderId="5" xfId="0" applyNumberFormat="1" applyFont="1" applyBorder="1" applyAlignment="1">
      <alignment horizontal="right" vertical="center" indent="1"/>
    </xf>
    <xf numFmtId="0" fontId="2" fillId="2" borderId="1" xfId="0" applyFont="1" applyFill="1" applyBorder="1" applyAlignment="1">
      <alignment horizontal="left" vertical="top"/>
    </xf>
    <xf numFmtId="4" fontId="3" fillId="2" borderId="1" xfId="0" applyNumberFormat="1" applyFont="1" applyFill="1" applyBorder="1" applyAlignment="1">
      <alignment horizontal="right" vertical="center" indent="1"/>
    </xf>
    <xf numFmtId="4" fontId="2" fillId="2" borderId="1" xfId="0" applyNumberFormat="1" applyFont="1" applyFill="1" applyBorder="1" applyAlignment="1">
      <alignment horizontal="right" vertical="center" indent="1"/>
    </xf>
    <xf numFmtId="4" fontId="3" fillId="3" borderId="5" xfId="0" applyNumberFormat="1" applyFont="1" applyFill="1" applyBorder="1" applyAlignment="1">
      <alignment horizontal="right" vertical="center" indent="1"/>
    </xf>
    <xf numFmtId="4" fontId="2" fillId="3" borderId="7" xfId="0" applyNumberFormat="1" applyFont="1" applyFill="1" applyBorder="1" applyAlignment="1">
      <alignment horizontal="right" vertical="center" indent="1"/>
    </xf>
    <xf numFmtId="2" fontId="2" fillId="3" borderId="7" xfId="0" applyNumberFormat="1" applyFont="1" applyFill="1" applyBorder="1" applyAlignment="1">
      <alignment horizontal="right" vertical="center" indent="1"/>
    </xf>
    <xf numFmtId="4" fontId="2" fillId="2" borderId="8" xfId="0" applyNumberFormat="1" applyFont="1" applyFill="1" applyBorder="1" applyAlignment="1">
      <alignment horizontal="right" vertical="center" indent="1"/>
    </xf>
    <xf numFmtId="0" fontId="4" fillId="0" borderId="9" xfId="0" applyFont="1" applyBorder="1" applyAlignment="1">
      <alignment wrapText="1"/>
    </xf>
    <xf numFmtId="0" fontId="4" fillId="0" borderId="9" xfId="0" applyFont="1" applyFill="1" applyBorder="1" applyAlignment="1">
      <alignment wrapText="1"/>
    </xf>
    <xf numFmtId="0" fontId="4" fillId="0" borderId="9" xfId="0" applyFont="1" applyBorder="1" applyAlignment="1">
      <alignment horizontal="center" vertical="center" wrapText="1"/>
    </xf>
    <xf numFmtId="0" fontId="4" fillId="0" borderId="6" xfId="0" applyFont="1" applyBorder="1" applyAlignment="1">
      <alignment wrapText="1"/>
    </xf>
    <xf numFmtId="0" fontId="4" fillId="0" borderId="6" xfId="0" applyFont="1" applyFill="1" applyBorder="1" applyAlignment="1">
      <alignment wrapText="1"/>
    </xf>
    <xf numFmtId="0" fontId="4" fillId="0" borderId="6" xfId="0" applyFont="1" applyBorder="1" applyAlignment="1">
      <alignment horizontal="center" vertical="center" wrapText="1"/>
    </xf>
    <xf numFmtId="0" fontId="5" fillId="0" borderId="6" xfId="0" applyFont="1" applyBorder="1" applyAlignment="1">
      <alignment wrapText="1"/>
    </xf>
    <xf numFmtId="0" fontId="2" fillId="2" borderId="8" xfId="0" applyFont="1" applyFill="1" applyBorder="1" applyAlignment="1">
      <alignment horizontal="center" vertical="center" wrapText="1"/>
    </xf>
    <xf numFmtId="2" fontId="5" fillId="4" borderId="6"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indent="1"/>
    </xf>
    <xf numFmtId="0" fontId="2" fillId="2" borderId="2" xfId="0" applyFont="1" applyFill="1" applyBorder="1" applyAlignment="1">
      <alignment horizontal="center" vertical="center" wrapText="1" indent="1"/>
    </xf>
    <xf numFmtId="0" fontId="2" fillId="2" borderId="3" xfId="0" applyFont="1" applyFill="1" applyBorder="1" applyAlignment="1">
      <alignment horizontal="center" vertical="center" wrapText="1" indent="1"/>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cellXfs>
  <cellStyles count="2">
    <cellStyle name="Normal 2" xfId="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BB80"/>
  <sheetViews>
    <sheetView tabSelected="1" topLeftCell="B1" zoomScaleNormal="100" workbookViewId="0">
      <selection activeCell="BA2" sqref="BA2"/>
    </sheetView>
  </sheetViews>
  <sheetFormatPr defaultColWidth="10.5" defaultRowHeight="9.9499999999999993" customHeight="1" x14ac:dyDescent="0.2"/>
  <cols>
    <col min="1" max="1" width="5.1640625" hidden="1" customWidth="1"/>
    <col min="2" max="2" width="5.1640625" customWidth="1"/>
    <col min="3" max="3" width="40" style="1" customWidth="1"/>
    <col min="4" max="4" width="24" style="1" customWidth="1"/>
    <col min="5" max="5" width="17.1640625" style="1" customWidth="1"/>
    <col min="6" max="50" width="12.1640625" style="1" customWidth="1"/>
    <col min="51" max="51" width="14.6640625" style="1" customWidth="1"/>
    <col min="52" max="52" width="18.1640625" style="1" customWidth="1"/>
    <col min="53" max="53" width="15.83203125" customWidth="1"/>
    <col min="54" max="54" width="16.33203125" customWidth="1"/>
  </cols>
  <sheetData>
    <row r="1" spans="1:54" s="1" customFormat="1" ht="9.9499999999999993" customHeight="1" x14ac:dyDescent="0.2"/>
    <row r="2" spans="1:54" ht="57.75" customHeight="1" x14ac:dyDescent="0.2">
      <c r="C2" s="2" t="s">
        <v>0</v>
      </c>
      <c r="D2" s="2" t="s">
        <v>0</v>
      </c>
      <c r="E2" s="2" t="s">
        <v>0</v>
      </c>
      <c r="F2" s="21" t="s">
        <v>160</v>
      </c>
      <c r="G2" s="21" t="s">
        <v>17</v>
      </c>
      <c r="H2" s="21" t="s">
        <v>161</v>
      </c>
      <c r="I2" s="21" t="s">
        <v>25</v>
      </c>
      <c r="J2" s="21" t="s">
        <v>26</v>
      </c>
      <c r="K2" s="21" t="s">
        <v>29</v>
      </c>
      <c r="L2" s="21" t="s">
        <v>39</v>
      </c>
      <c r="M2" s="21" t="s">
        <v>37</v>
      </c>
      <c r="N2" s="21" t="s">
        <v>162</v>
      </c>
      <c r="O2" s="21" t="s">
        <v>163</v>
      </c>
      <c r="P2" s="21" t="s">
        <v>1</v>
      </c>
      <c r="Q2" s="21" t="s">
        <v>2</v>
      </c>
      <c r="R2" s="21" t="s">
        <v>3</v>
      </c>
      <c r="S2" s="21" t="s">
        <v>4</v>
      </c>
      <c r="T2" s="21" t="s">
        <v>5</v>
      </c>
      <c r="U2" s="21" t="s">
        <v>6</v>
      </c>
      <c r="V2" s="21" t="s">
        <v>7</v>
      </c>
      <c r="W2" s="21" t="s">
        <v>8</v>
      </c>
      <c r="X2" s="21" t="s">
        <v>9</v>
      </c>
      <c r="Y2" s="21" t="s">
        <v>10</v>
      </c>
      <c r="Z2" s="21" t="s">
        <v>11</v>
      </c>
      <c r="AA2" s="21" t="s">
        <v>12</v>
      </c>
      <c r="AB2" s="21" t="s">
        <v>13</v>
      </c>
      <c r="AC2" s="21" t="s">
        <v>14</v>
      </c>
      <c r="AD2" s="21" t="s">
        <v>15</v>
      </c>
      <c r="AE2" s="21" t="s">
        <v>16</v>
      </c>
      <c r="AF2" s="21" t="s">
        <v>18</v>
      </c>
      <c r="AG2" s="21" t="s">
        <v>19</v>
      </c>
      <c r="AH2" s="21" t="s">
        <v>20</v>
      </c>
      <c r="AI2" s="21" t="s">
        <v>21</v>
      </c>
      <c r="AJ2" s="21" t="s">
        <v>22</v>
      </c>
      <c r="AK2" s="21" t="s">
        <v>23</v>
      </c>
      <c r="AL2" s="21" t="s">
        <v>24</v>
      </c>
      <c r="AM2" s="21" t="s">
        <v>27</v>
      </c>
      <c r="AN2" s="21" t="s">
        <v>28</v>
      </c>
      <c r="AO2" s="21" t="s">
        <v>30</v>
      </c>
      <c r="AP2" s="21" t="s">
        <v>31</v>
      </c>
      <c r="AQ2" s="21" t="s">
        <v>32</v>
      </c>
      <c r="AR2" s="21" t="s">
        <v>33</v>
      </c>
      <c r="AS2" s="21" t="s">
        <v>34</v>
      </c>
      <c r="AT2" s="21" t="s">
        <v>35</v>
      </c>
      <c r="AU2" s="21" t="s">
        <v>36</v>
      </c>
      <c r="AV2" s="21" t="s">
        <v>38</v>
      </c>
      <c r="AW2" s="21" t="s">
        <v>40</v>
      </c>
      <c r="AX2" s="21" t="s">
        <v>41</v>
      </c>
      <c r="AY2" s="26" t="s">
        <v>42</v>
      </c>
      <c r="AZ2" s="27"/>
    </row>
    <row r="3" spans="1:54" ht="9.9499999999999993" customHeight="1" x14ac:dyDescent="0.2">
      <c r="C3" s="2" t="s">
        <v>43</v>
      </c>
      <c r="D3" s="2" t="s">
        <v>43</v>
      </c>
      <c r="E3" s="2" t="s">
        <v>43</v>
      </c>
      <c r="F3" s="23" t="s">
        <v>44</v>
      </c>
      <c r="G3" s="23" t="s">
        <v>44</v>
      </c>
      <c r="H3" s="23" t="s">
        <v>44</v>
      </c>
      <c r="I3" s="23" t="s">
        <v>44</v>
      </c>
      <c r="J3" s="23" t="s">
        <v>44</v>
      </c>
      <c r="K3" s="23" t="s">
        <v>44</v>
      </c>
      <c r="L3" s="23" t="s">
        <v>44</v>
      </c>
      <c r="M3" s="23" t="s">
        <v>44</v>
      </c>
      <c r="N3" s="23" t="s">
        <v>44</v>
      </c>
      <c r="O3" s="23" t="s">
        <v>44</v>
      </c>
      <c r="P3" s="23" t="s">
        <v>44</v>
      </c>
      <c r="Q3" s="23" t="s">
        <v>44</v>
      </c>
      <c r="R3" s="23" t="s">
        <v>44</v>
      </c>
      <c r="S3" s="23" t="s">
        <v>44</v>
      </c>
      <c r="T3" s="23" t="s">
        <v>44</v>
      </c>
      <c r="U3" s="23" t="s">
        <v>44</v>
      </c>
      <c r="V3" s="23" t="s">
        <v>44</v>
      </c>
      <c r="W3" s="23" t="s">
        <v>44</v>
      </c>
      <c r="X3" s="23" t="s">
        <v>44</v>
      </c>
      <c r="Y3" s="23" t="s">
        <v>44</v>
      </c>
      <c r="Z3" s="23" t="s">
        <v>44</v>
      </c>
      <c r="AA3" s="23" t="s">
        <v>44</v>
      </c>
      <c r="AB3" s="23" t="s">
        <v>44</v>
      </c>
      <c r="AC3" s="23" t="s">
        <v>44</v>
      </c>
      <c r="AD3" s="23" t="s">
        <v>44</v>
      </c>
      <c r="AE3" s="23" t="s">
        <v>44</v>
      </c>
      <c r="AF3" s="23" t="s">
        <v>44</v>
      </c>
      <c r="AG3" s="23" t="s">
        <v>44</v>
      </c>
      <c r="AH3" s="23" t="s">
        <v>44</v>
      </c>
      <c r="AI3" s="23" t="s">
        <v>44</v>
      </c>
      <c r="AJ3" s="23" t="s">
        <v>44</v>
      </c>
      <c r="AK3" s="23" t="s">
        <v>44</v>
      </c>
      <c r="AL3" s="23" t="s">
        <v>44</v>
      </c>
      <c r="AM3" s="23" t="s">
        <v>44</v>
      </c>
      <c r="AN3" s="23" t="s">
        <v>44</v>
      </c>
      <c r="AO3" s="23" t="s">
        <v>44</v>
      </c>
      <c r="AP3" s="23" t="s">
        <v>44</v>
      </c>
      <c r="AQ3" s="23" t="s">
        <v>44</v>
      </c>
      <c r="AR3" s="23" t="s">
        <v>44</v>
      </c>
      <c r="AS3" s="23" t="s">
        <v>44</v>
      </c>
      <c r="AT3" s="23" t="s">
        <v>44</v>
      </c>
      <c r="AU3" s="23" t="s">
        <v>44</v>
      </c>
      <c r="AV3" s="23" t="s">
        <v>44</v>
      </c>
      <c r="AW3" s="23" t="s">
        <v>44</v>
      </c>
      <c r="AX3" s="23" t="s">
        <v>44</v>
      </c>
      <c r="AY3" s="23" t="s">
        <v>44</v>
      </c>
      <c r="AZ3" s="23" t="s">
        <v>166</v>
      </c>
    </row>
    <row r="4" spans="1:54" ht="9.9499999999999993" customHeight="1" x14ac:dyDescent="0.2">
      <c r="C4" s="2" t="s">
        <v>45</v>
      </c>
      <c r="D4" s="2" t="s">
        <v>45</v>
      </c>
      <c r="E4" s="2" t="s">
        <v>45</v>
      </c>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row>
    <row r="5" spans="1:54" ht="9.9499999999999993" customHeight="1" x14ac:dyDescent="0.2">
      <c r="C5" s="2" t="s">
        <v>46</v>
      </c>
      <c r="D5" s="2" t="s">
        <v>46</v>
      </c>
      <c r="E5" s="2" t="s">
        <v>46</v>
      </c>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row>
    <row r="6" spans="1:54" ht="9.9499999999999993" customHeight="1" x14ac:dyDescent="0.2">
      <c r="C6" s="3" t="s">
        <v>167</v>
      </c>
      <c r="D6" s="3"/>
      <c r="E6" s="3"/>
      <c r="F6" s="4"/>
      <c r="G6" s="5"/>
      <c r="H6" s="4"/>
      <c r="I6" s="5"/>
      <c r="J6" s="4"/>
      <c r="K6" s="4"/>
      <c r="L6" s="5"/>
      <c r="M6" s="4"/>
      <c r="N6" s="5"/>
      <c r="O6" s="4"/>
      <c r="P6" s="4"/>
      <c r="Q6" s="4"/>
      <c r="R6" s="4"/>
      <c r="S6" s="4"/>
      <c r="T6" s="4"/>
      <c r="U6" s="5"/>
      <c r="V6" s="5"/>
      <c r="W6" s="5"/>
      <c r="X6" s="5"/>
      <c r="Y6" s="5"/>
      <c r="Z6" s="5"/>
      <c r="AA6" s="4"/>
      <c r="AB6" s="4"/>
      <c r="AC6" s="4"/>
      <c r="AD6" s="4"/>
      <c r="AE6" s="5"/>
      <c r="AF6" s="5"/>
      <c r="AG6" s="4"/>
      <c r="AH6" s="4"/>
      <c r="AI6" s="4"/>
      <c r="AJ6" s="4"/>
      <c r="AK6" s="4"/>
      <c r="AL6" s="4"/>
      <c r="AM6" s="4"/>
      <c r="AN6" s="4"/>
      <c r="AO6" s="4"/>
      <c r="AP6" s="4"/>
      <c r="AQ6" s="4"/>
      <c r="AR6" s="5"/>
      <c r="AS6" s="4"/>
      <c r="AT6" s="4"/>
      <c r="AU6" s="4"/>
      <c r="AV6" s="4"/>
      <c r="AW6" s="4"/>
      <c r="AX6" s="4"/>
      <c r="AY6" s="4"/>
      <c r="AZ6" s="6"/>
    </row>
    <row r="7" spans="1:54" ht="27" customHeight="1" x14ac:dyDescent="0.2">
      <c r="A7" s="20" t="s">
        <v>168</v>
      </c>
      <c r="B7" s="20" t="s">
        <v>159</v>
      </c>
      <c r="C7" s="7" t="s">
        <v>42</v>
      </c>
      <c r="D7" s="7" t="s">
        <v>42</v>
      </c>
      <c r="E7" s="7" t="s">
        <v>42</v>
      </c>
      <c r="F7" s="8">
        <f t="shared" ref="F7:AZ7" si="0">SUM(F8:F79)</f>
        <v>10002</v>
      </c>
      <c r="G7" s="8">
        <f t="shared" si="0"/>
        <v>18002</v>
      </c>
      <c r="H7" s="8">
        <f t="shared" si="0"/>
        <v>5001</v>
      </c>
      <c r="I7" s="8">
        <f t="shared" si="0"/>
        <v>54003</v>
      </c>
      <c r="J7" s="8">
        <f t="shared" si="0"/>
        <v>3001</v>
      </c>
      <c r="K7" s="8">
        <f t="shared" si="0"/>
        <v>42003</v>
      </c>
      <c r="L7" s="8">
        <f t="shared" si="0"/>
        <v>9002</v>
      </c>
      <c r="M7" s="8">
        <f t="shared" si="0"/>
        <v>11001</v>
      </c>
      <c r="N7" s="8">
        <f t="shared" si="0"/>
        <v>34003</v>
      </c>
      <c r="O7" s="8">
        <f t="shared" si="0"/>
        <v>5001</v>
      </c>
      <c r="P7" s="8">
        <f t="shared" si="0"/>
        <v>215007</v>
      </c>
      <c r="Q7" s="8">
        <f t="shared" si="0"/>
        <v>125009</v>
      </c>
      <c r="R7" s="8">
        <f t="shared" si="0"/>
        <v>30001</v>
      </c>
      <c r="S7" s="8">
        <f t="shared" si="0"/>
        <v>137009</v>
      </c>
      <c r="T7" s="8">
        <f t="shared" si="0"/>
        <v>27002</v>
      </c>
      <c r="U7" s="8">
        <f t="shared" si="0"/>
        <v>145002</v>
      </c>
      <c r="V7" s="8">
        <f t="shared" si="0"/>
        <v>14001</v>
      </c>
      <c r="W7" s="8">
        <f t="shared" si="0"/>
        <v>39005</v>
      </c>
      <c r="X7" s="8">
        <f t="shared" si="0"/>
        <v>123003</v>
      </c>
      <c r="Y7" s="8">
        <f t="shared" si="0"/>
        <v>25002</v>
      </c>
      <c r="Z7" s="8">
        <f t="shared" si="0"/>
        <v>0</v>
      </c>
      <c r="AA7" s="8">
        <f t="shared" si="0"/>
        <v>12001</v>
      </c>
      <c r="AB7" s="8">
        <f t="shared" si="0"/>
        <v>0</v>
      </c>
      <c r="AC7" s="8">
        <f t="shared" si="0"/>
        <v>10001</v>
      </c>
      <c r="AD7" s="8">
        <f t="shared" si="0"/>
        <v>6001</v>
      </c>
      <c r="AE7" s="8">
        <f t="shared" si="0"/>
        <v>50002</v>
      </c>
      <c r="AF7" s="8">
        <f t="shared" si="0"/>
        <v>10002</v>
      </c>
      <c r="AG7" s="8">
        <f t="shared" si="0"/>
        <v>120014</v>
      </c>
      <c r="AH7" s="8">
        <f t="shared" si="0"/>
        <v>8001</v>
      </c>
      <c r="AI7" s="8">
        <f t="shared" si="0"/>
        <v>102004</v>
      </c>
      <c r="AJ7" s="8">
        <f t="shared" si="0"/>
        <v>61003</v>
      </c>
      <c r="AK7" s="8">
        <f t="shared" si="0"/>
        <v>16002</v>
      </c>
      <c r="AL7" s="8">
        <f t="shared" si="0"/>
        <v>53003</v>
      </c>
      <c r="AM7" s="8">
        <f t="shared" si="0"/>
        <v>15001</v>
      </c>
      <c r="AN7" s="8">
        <f t="shared" si="0"/>
        <v>16001</v>
      </c>
      <c r="AO7" s="8">
        <f t="shared" si="0"/>
        <v>58006</v>
      </c>
      <c r="AP7" s="8">
        <f t="shared" si="0"/>
        <v>29002</v>
      </c>
      <c r="AQ7" s="8">
        <f t="shared" si="0"/>
        <v>113003</v>
      </c>
      <c r="AR7" s="8">
        <f t="shared" si="0"/>
        <v>27003</v>
      </c>
      <c r="AS7" s="8">
        <f t="shared" si="0"/>
        <v>46003</v>
      </c>
      <c r="AT7" s="8">
        <f t="shared" si="0"/>
        <v>35002</v>
      </c>
      <c r="AU7" s="8">
        <f t="shared" si="0"/>
        <v>53003</v>
      </c>
      <c r="AV7" s="8">
        <f t="shared" si="0"/>
        <v>11001</v>
      </c>
      <c r="AW7" s="8">
        <f t="shared" si="0"/>
        <v>35005</v>
      </c>
      <c r="AX7" s="8">
        <f t="shared" si="0"/>
        <v>5001</v>
      </c>
      <c r="AY7" s="8">
        <f t="shared" si="0"/>
        <v>1962125</v>
      </c>
      <c r="AZ7" s="9">
        <f t="shared" si="0"/>
        <v>12465505.372963458</v>
      </c>
      <c r="BA7" s="22" t="s">
        <v>164</v>
      </c>
      <c r="BB7" s="22" t="s">
        <v>165</v>
      </c>
    </row>
    <row r="8" spans="1:54" ht="9.9499999999999993" customHeight="1" x14ac:dyDescent="0.2">
      <c r="A8" s="14">
        <v>1</v>
      </c>
      <c r="B8" s="14">
        <v>1</v>
      </c>
      <c r="C8" s="14" t="s">
        <v>48</v>
      </c>
      <c r="D8" s="15" t="s">
        <v>49</v>
      </c>
      <c r="E8" s="16" t="s">
        <v>50</v>
      </c>
      <c r="F8" s="10"/>
      <c r="G8" s="10">
        <v>9000</v>
      </c>
      <c r="H8" s="10"/>
      <c r="I8" s="10">
        <v>14000</v>
      </c>
      <c r="J8" s="10">
        <v>3000</v>
      </c>
      <c r="K8" s="10">
        <v>15000</v>
      </c>
      <c r="L8" s="10"/>
      <c r="M8" s="10">
        <v>11000</v>
      </c>
      <c r="N8" s="10">
        <v>14000</v>
      </c>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v>12000</v>
      </c>
      <c r="AQ8" s="10"/>
      <c r="AR8" s="10"/>
      <c r="AS8" s="10"/>
      <c r="AT8" s="10"/>
      <c r="AU8" s="10"/>
      <c r="AV8" s="10"/>
      <c r="AW8" s="10"/>
      <c r="AX8" s="10"/>
      <c r="AY8" s="10">
        <f>SUM(F8:AX8)</f>
        <v>78000</v>
      </c>
      <c r="AZ8" s="11">
        <f>AY8*BA8</f>
        <v>63959.999999999993</v>
      </c>
      <c r="BA8" s="10">
        <v>0.82</v>
      </c>
      <c r="BB8" s="10">
        <v>0.88560000000000005</v>
      </c>
    </row>
    <row r="9" spans="1:54" ht="9.9499999999999993" customHeight="1" x14ac:dyDescent="0.2">
      <c r="A9" s="17">
        <v>1</v>
      </c>
      <c r="B9" s="17">
        <v>1</v>
      </c>
      <c r="C9" s="17" t="s">
        <v>51</v>
      </c>
      <c r="D9" s="18" t="s">
        <v>52</v>
      </c>
      <c r="E9" s="19" t="s">
        <v>47</v>
      </c>
      <c r="F9" s="10"/>
      <c r="G9" s="10">
        <v>1</v>
      </c>
      <c r="H9" s="10"/>
      <c r="I9" s="10">
        <v>1</v>
      </c>
      <c r="J9" s="10">
        <v>1</v>
      </c>
      <c r="K9" s="10">
        <v>1</v>
      </c>
      <c r="L9" s="10"/>
      <c r="M9" s="10">
        <v>1</v>
      </c>
      <c r="N9" s="10">
        <v>1</v>
      </c>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v>1</v>
      </c>
      <c r="AQ9" s="10"/>
      <c r="AR9" s="10"/>
      <c r="AS9" s="10"/>
      <c r="AT9" s="10"/>
      <c r="AU9" s="10"/>
      <c r="AV9" s="10"/>
      <c r="AW9" s="10"/>
      <c r="AX9" s="10"/>
      <c r="AY9" s="10">
        <f t="shared" ref="AY9:AY56" si="1">SUM(F9:AX9)</f>
        <v>7</v>
      </c>
      <c r="AZ9" s="11"/>
      <c r="BA9" s="10"/>
      <c r="BB9" s="10"/>
    </row>
    <row r="10" spans="1:54" ht="9.9499999999999993" customHeight="1" x14ac:dyDescent="0.2">
      <c r="A10" s="17">
        <v>2</v>
      </c>
      <c r="B10" s="17">
        <v>2</v>
      </c>
      <c r="C10" s="17" t="s">
        <v>53</v>
      </c>
      <c r="D10" s="18" t="s">
        <v>54</v>
      </c>
      <c r="E10" s="19" t="s">
        <v>50</v>
      </c>
      <c r="F10" s="10"/>
      <c r="G10" s="10"/>
      <c r="H10" s="10"/>
      <c r="I10" s="10"/>
      <c r="J10" s="10"/>
      <c r="K10" s="10"/>
      <c r="L10" s="10">
        <v>7000</v>
      </c>
      <c r="M10" s="10"/>
      <c r="N10" s="10"/>
      <c r="O10" s="10"/>
      <c r="P10" s="10">
        <v>100000</v>
      </c>
      <c r="Q10" s="10">
        <v>50000</v>
      </c>
      <c r="R10" s="10"/>
      <c r="S10" s="10"/>
      <c r="T10" s="10"/>
      <c r="U10" s="10"/>
      <c r="V10" s="10"/>
      <c r="W10" s="10"/>
      <c r="X10" s="10"/>
      <c r="Y10" s="10"/>
      <c r="Z10" s="10"/>
      <c r="AA10" s="10"/>
      <c r="AB10" s="10"/>
      <c r="AC10" s="10"/>
      <c r="AD10" s="10"/>
      <c r="AE10" s="10"/>
      <c r="AF10" s="10"/>
      <c r="AG10" s="10">
        <v>60000</v>
      </c>
      <c r="AH10" s="10"/>
      <c r="AI10" s="10">
        <v>15000</v>
      </c>
      <c r="AJ10" s="10"/>
      <c r="AK10" s="10"/>
      <c r="AL10" s="10"/>
      <c r="AM10" s="10">
        <v>15000</v>
      </c>
      <c r="AN10" s="10"/>
      <c r="AO10" s="10"/>
      <c r="AP10" s="10"/>
      <c r="AQ10" s="10"/>
      <c r="AR10" s="10"/>
      <c r="AS10" s="10"/>
      <c r="AT10" s="10"/>
      <c r="AU10" s="10"/>
      <c r="AV10" s="10"/>
      <c r="AW10" s="10"/>
      <c r="AX10" s="10"/>
      <c r="AY10" s="10">
        <f t="shared" si="1"/>
        <v>247000</v>
      </c>
      <c r="AZ10" s="11">
        <f>AY10*BA10</f>
        <v>197847</v>
      </c>
      <c r="BA10" s="10">
        <v>0.80100000000000005</v>
      </c>
      <c r="BB10" s="10">
        <v>0.86508000000000007</v>
      </c>
    </row>
    <row r="11" spans="1:54" ht="9.9499999999999993" customHeight="1" x14ac:dyDescent="0.2">
      <c r="A11" s="17">
        <v>2</v>
      </c>
      <c r="B11" s="17">
        <v>2</v>
      </c>
      <c r="C11" s="17" t="s">
        <v>51</v>
      </c>
      <c r="D11" s="18" t="s">
        <v>55</v>
      </c>
      <c r="E11" s="19" t="s">
        <v>47</v>
      </c>
      <c r="F11" s="10"/>
      <c r="G11" s="10"/>
      <c r="H11" s="10"/>
      <c r="I11" s="10"/>
      <c r="J11" s="10"/>
      <c r="K11" s="10"/>
      <c r="L11" s="10">
        <v>1</v>
      </c>
      <c r="M11" s="10"/>
      <c r="N11" s="10"/>
      <c r="O11" s="10"/>
      <c r="P11" s="10">
        <v>3</v>
      </c>
      <c r="Q11" s="10">
        <v>2</v>
      </c>
      <c r="R11" s="10"/>
      <c r="S11" s="10"/>
      <c r="T11" s="10"/>
      <c r="U11" s="10"/>
      <c r="V11" s="10"/>
      <c r="W11" s="10"/>
      <c r="X11" s="10"/>
      <c r="Y11" s="10"/>
      <c r="Z11" s="10"/>
      <c r="AA11" s="10"/>
      <c r="AB11" s="10"/>
      <c r="AC11" s="10"/>
      <c r="AD11" s="10"/>
      <c r="AE11" s="10"/>
      <c r="AF11" s="10"/>
      <c r="AG11" s="10">
        <v>7</v>
      </c>
      <c r="AH11" s="10"/>
      <c r="AI11" s="10">
        <v>1</v>
      </c>
      <c r="AJ11" s="10"/>
      <c r="AK11" s="10"/>
      <c r="AL11" s="10"/>
      <c r="AM11" s="10">
        <v>1</v>
      </c>
      <c r="AN11" s="10"/>
      <c r="AO11" s="10"/>
      <c r="AP11" s="10"/>
      <c r="AQ11" s="10"/>
      <c r="AR11" s="10"/>
      <c r="AS11" s="10"/>
      <c r="AT11" s="10"/>
      <c r="AU11" s="10"/>
      <c r="AV11" s="10"/>
      <c r="AW11" s="10"/>
      <c r="AX11" s="10"/>
      <c r="AY11" s="10">
        <f t="shared" si="1"/>
        <v>15</v>
      </c>
      <c r="AZ11" s="11"/>
      <c r="BA11" s="10"/>
      <c r="BB11" s="10"/>
    </row>
    <row r="12" spans="1:54" ht="9.9499999999999993" customHeight="1" x14ac:dyDescent="0.2">
      <c r="A12" s="17">
        <v>4</v>
      </c>
      <c r="B12" s="17">
        <v>3</v>
      </c>
      <c r="C12" s="17" t="s">
        <v>56</v>
      </c>
      <c r="D12" s="18" t="s">
        <v>57</v>
      </c>
      <c r="E12" s="19" t="s">
        <v>50</v>
      </c>
      <c r="F12" s="10"/>
      <c r="G12" s="10"/>
      <c r="H12" s="10"/>
      <c r="I12" s="10"/>
      <c r="J12" s="10"/>
      <c r="K12" s="10"/>
      <c r="L12" s="10"/>
      <c r="M12" s="10"/>
      <c r="N12" s="10"/>
      <c r="O12" s="10"/>
      <c r="P12" s="10"/>
      <c r="Q12" s="10"/>
      <c r="R12" s="10"/>
      <c r="S12" s="10">
        <v>13000</v>
      </c>
      <c r="T12" s="10"/>
      <c r="U12" s="10"/>
      <c r="V12" s="10"/>
      <c r="W12" s="10"/>
      <c r="X12" s="10"/>
      <c r="Y12" s="10">
        <v>10000</v>
      </c>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f t="shared" si="1"/>
        <v>23000</v>
      </c>
      <c r="AZ12" s="11">
        <f>AY12*BA12</f>
        <v>49450</v>
      </c>
      <c r="BA12" s="10">
        <v>2.15</v>
      </c>
      <c r="BB12" s="10">
        <v>2.3220000000000001</v>
      </c>
    </row>
    <row r="13" spans="1:54" ht="9.9499999999999993" customHeight="1" x14ac:dyDescent="0.2">
      <c r="A13" s="17">
        <v>4</v>
      </c>
      <c r="B13" s="17">
        <v>3</v>
      </c>
      <c r="C13" s="17" t="s">
        <v>51</v>
      </c>
      <c r="D13" s="18" t="s">
        <v>58</v>
      </c>
      <c r="E13" s="19" t="s">
        <v>47</v>
      </c>
      <c r="F13" s="10"/>
      <c r="G13" s="10"/>
      <c r="H13" s="10"/>
      <c r="I13" s="10"/>
      <c r="J13" s="10"/>
      <c r="K13" s="10"/>
      <c r="L13" s="10"/>
      <c r="M13" s="10"/>
      <c r="N13" s="10"/>
      <c r="O13" s="10"/>
      <c r="P13" s="10"/>
      <c r="Q13" s="10"/>
      <c r="R13" s="10"/>
      <c r="S13" s="10">
        <v>1</v>
      </c>
      <c r="T13" s="10"/>
      <c r="U13" s="10"/>
      <c r="V13" s="10"/>
      <c r="W13" s="10"/>
      <c r="X13" s="10"/>
      <c r="Y13" s="10">
        <v>1</v>
      </c>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f t="shared" si="1"/>
        <v>2</v>
      </c>
      <c r="AZ13" s="11"/>
      <c r="BA13" s="10"/>
      <c r="BB13" s="10"/>
    </row>
    <row r="14" spans="1:54" ht="9.9499999999999993" customHeight="1" x14ac:dyDescent="0.2">
      <c r="A14" s="17">
        <v>5</v>
      </c>
      <c r="B14" s="17">
        <v>4</v>
      </c>
      <c r="C14" s="17" t="s">
        <v>59</v>
      </c>
      <c r="D14" s="18" t="s">
        <v>60</v>
      </c>
      <c r="E14" s="19" t="s">
        <v>50</v>
      </c>
      <c r="F14" s="10"/>
      <c r="G14" s="10"/>
      <c r="H14" s="10"/>
      <c r="I14" s="10"/>
      <c r="J14" s="10"/>
      <c r="K14" s="10"/>
      <c r="L14" s="10"/>
      <c r="M14" s="10"/>
      <c r="N14" s="10"/>
      <c r="O14" s="10"/>
      <c r="P14" s="10"/>
      <c r="Q14" s="10"/>
      <c r="R14" s="10"/>
      <c r="S14" s="10">
        <v>13000</v>
      </c>
      <c r="T14" s="10"/>
      <c r="U14" s="10"/>
      <c r="V14" s="10"/>
      <c r="W14" s="10"/>
      <c r="X14" s="10"/>
      <c r="Y14" s="10"/>
      <c r="Z14" s="10"/>
      <c r="AA14" s="10">
        <v>12000</v>
      </c>
      <c r="AB14" s="10"/>
      <c r="AC14" s="10"/>
      <c r="AD14" s="10"/>
      <c r="AE14" s="10"/>
      <c r="AF14" s="10"/>
      <c r="AG14" s="10"/>
      <c r="AH14" s="10"/>
      <c r="AI14" s="10"/>
      <c r="AJ14" s="10"/>
      <c r="AK14" s="10"/>
      <c r="AL14" s="10"/>
      <c r="AM14" s="10"/>
      <c r="AN14" s="10"/>
      <c r="AO14" s="10"/>
      <c r="AP14" s="10"/>
      <c r="AQ14" s="10"/>
      <c r="AR14" s="10">
        <v>10000</v>
      </c>
      <c r="AS14" s="10">
        <v>15000</v>
      </c>
      <c r="AT14" s="10"/>
      <c r="AU14" s="10"/>
      <c r="AV14" s="10"/>
      <c r="AW14" s="10"/>
      <c r="AX14" s="10"/>
      <c r="AY14" s="10">
        <f t="shared" si="1"/>
        <v>50000</v>
      </c>
      <c r="AZ14" s="11">
        <f>AY14*BA14</f>
        <v>34883.720930232557</v>
      </c>
      <c r="BA14" s="10">
        <v>0.69767441860465118</v>
      </c>
      <c r="BB14" s="10">
        <v>0.75348837209302333</v>
      </c>
    </row>
    <row r="15" spans="1:54" ht="9.9499999999999993" customHeight="1" x14ac:dyDescent="0.2">
      <c r="A15" s="17">
        <v>5</v>
      </c>
      <c r="B15" s="17">
        <v>4</v>
      </c>
      <c r="C15" s="17" t="s">
        <v>51</v>
      </c>
      <c r="D15" s="18" t="s">
        <v>61</v>
      </c>
      <c r="E15" s="19" t="s">
        <v>47</v>
      </c>
      <c r="F15" s="10"/>
      <c r="G15" s="10"/>
      <c r="H15" s="10"/>
      <c r="I15" s="10"/>
      <c r="J15" s="10"/>
      <c r="K15" s="10"/>
      <c r="L15" s="10"/>
      <c r="M15" s="10"/>
      <c r="N15" s="10"/>
      <c r="O15" s="10"/>
      <c r="P15" s="10"/>
      <c r="Q15" s="10"/>
      <c r="R15" s="10"/>
      <c r="S15" s="10">
        <v>1</v>
      </c>
      <c r="T15" s="10"/>
      <c r="U15" s="10"/>
      <c r="V15" s="10"/>
      <c r="W15" s="10"/>
      <c r="X15" s="10"/>
      <c r="Y15" s="10"/>
      <c r="Z15" s="10"/>
      <c r="AA15" s="10">
        <v>1</v>
      </c>
      <c r="AB15" s="10"/>
      <c r="AC15" s="10"/>
      <c r="AD15" s="10"/>
      <c r="AE15" s="10"/>
      <c r="AF15" s="10"/>
      <c r="AG15" s="10"/>
      <c r="AH15" s="10"/>
      <c r="AI15" s="10"/>
      <c r="AJ15" s="10"/>
      <c r="AK15" s="10"/>
      <c r="AL15" s="10"/>
      <c r="AM15" s="10"/>
      <c r="AN15" s="10"/>
      <c r="AO15" s="10"/>
      <c r="AP15" s="10"/>
      <c r="AQ15" s="10"/>
      <c r="AR15" s="10">
        <v>1</v>
      </c>
      <c r="AS15" s="10">
        <v>1</v>
      </c>
      <c r="AT15" s="10"/>
      <c r="AU15" s="10"/>
      <c r="AV15" s="10"/>
      <c r="AW15" s="10"/>
      <c r="AX15" s="10"/>
      <c r="AY15" s="10">
        <f t="shared" si="1"/>
        <v>4</v>
      </c>
      <c r="AZ15" s="11"/>
      <c r="BA15" s="10"/>
      <c r="BB15" s="10"/>
    </row>
    <row r="16" spans="1:54" ht="9.9499999999999993" customHeight="1" x14ac:dyDescent="0.2">
      <c r="A16" s="17">
        <v>6</v>
      </c>
      <c r="B16" s="17">
        <v>5</v>
      </c>
      <c r="C16" s="17" t="s">
        <v>62</v>
      </c>
      <c r="D16" s="18" t="s">
        <v>63</v>
      </c>
      <c r="E16" s="19" t="s">
        <v>50</v>
      </c>
      <c r="F16" s="10"/>
      <c r="G16" s="10"/>
      <c r="H16" s="10"/>
      <c r="I16" s="10"/>
      <c r="J16" s="10"/>
      <c r="K16" s="10"/>
      <c r="L16" s="10"/>
      <c r="M16" s="10"/>
      <c r="N16" s="10"/>
      <c r="O16" s="10"/>
      <c r="P16" s="10"/>
      <c r="Q16" s="10"/>
      <c r="R16" s="10"/>
      <c r="S16" s="10">
        <v>35000</v>
      </c>
      <c r="T16" s="10">
        <v>15000</v>
      </c>
      <c r="U16" s="10"/>
      <c r="V16" s="10"/>
      <c r="W16" s="10">
        <v>3000</v>
      </c>
      <c r="X16" s="10"/>
      <c r="Y16" s="10"/>
      <c r="Z16" s="10"/>
      <c r="AA16" s="10"/>
      <c r="AB16" s="10"/>
      <c r="AC16" s="10"/>
      <c r="AD16" s="10"/>
      <c r="AE16" s="10"/>
      <c r="AF16" s="10"/>
      <c r="AG16" s="10"/>
      <c r="AH16" s="10">
        <v>8000</v>
      </c>
      <c r="AI16" s="10"/>
      <c r="AJ16" s="10"/>
      <c r="AK16" s="10"/>
      <c r="AL16" s="10"/>
      <c r="AM16" s="10"/>
      <c r="AN16" s="10"/>
      <c r="AO16" s="10"/>
      <c r="AP16" s="10"/>
      <c r="AQ16" s="10"/>
      <c r="AR16" s="10"/>
      <c r="AS16" s="10"/>
      <c r="AT16" s="10"/>
      <c r="AU16" s="10"/>
      <c r="AV16" s="10"/>
      <c r="AW16" s="10"/>
      <c r="AX16" s="10"/>
      <c r="AY16" s="10">
        <f t="shared" si="1"/>
        <v>61000</v>
      </c>
      <c r="AZ16" s="11">
        <f>AY16*BA16</f>
        <v>52460</v>
      </c>
      <c r="BA16" s="10">
        <v>0.86</v>
      </c>
      <c r="BB16" s="10">
        <v>0.92880000000000007</v>
      </c>
    </row>
    <row r="17" spans="1:54" ht="9.9499999999999993" customHeight="1" x14ac:dyDescent="0.2">
      <c r="A17" s="17">
        <v>6</v>
      </c>
      <c r="B17" s="17">
        <v>5</v>
      </c>
      <c r="C17" s="17" t="s">
        <v>51</v>
      </c>
      <c r="D17" s="18" t="s">
        <v>64</v>
      </c>
      <c r="E17" s="19" t="s">
        <v>47</v>
      </c>
      <c r="F17" s="10"/>
      <c r="G17" s="10"/>
      <c r="H17" s="10"/>
      <c r="I17" s="10"/>
      <c r="J17" s="10"/>
      <c r="K17" s="10"/>
      <c r="L17" s="10"/>
      <c r="M17" s="10"/>
      <c r="N17" s="10"/>
      <c r="O17" s="10"/>
      <c r="P17" s="10"/>
      <c r="Q17" s="10"/>
      <c r="R17" s="10"/>
      <c r="S17" s="10">
        <v>2</v>
      </c>
      <c r="T17" s="10">
        <v>1</v>
      </c>
      <c r="U17" s="10"/>
      <c r="V17" s="10"/>
      <c r="W17" s="10">
        <v>1</v>
      </c>
      <c r="X17" s="10"/>
      <c r="Y17" s="10"/>
      <c r="Z17" s="10"/>
      <c r="AA17" s="10"/>
      <c r="AB17" s="10"/>
      <c r="AC17" s="10"/>
      <c r="AD17" s="10"/>
      <c r="AE17" s="10"/>
      <c r="AF17" s="10"/>
      <c r="AG17" s="10"/>
      <c r="AH17" s="10">
        <v>1</v>
      </c>
      <c r="AI17" s="10"/>
      <c r="AJ17" s="10"/>
      <c r="AK17" s="10"/>
      <c r="AL17" s="10"/>
      <c r="AM17" s="10"/>
      <c r="AN17" s="10"/>
      <c r="AO17" s="10"/>
      <c r="AP17" s="10"/>
      <c r="AQ17" s="10"/>
      <c r="AR17" s="10"/>
      <c r="AS17" s="10"/>
      <c r="AT17" s="10"/>
      <c r="AU17" s="10"/>
      <c r="AV17" s="10"/>
      <c r="AW17" s="10"/>
      <c r="AX17" s="10"/>
      <c r="AY17" s="10">
        <f t="shared" si="1"/>
        <v>5</v>
      </c>
      <c r="AZ17" s="11"/>
      <c r="BA17" s="10"/>
      <c r="BB17" s="10"/>
    </row>
    <row r="18" spans="1:54" ht="9.9499999999999993" customHeight="1" x14ac:dyDescent="0.2">
      <c r="A18" s="17">
        <v>7</v>
      </c>
      <c r="B18" s="17">
        <v>6</v>
      </c>
      <c r="C18" s="17" t="s">
        <v>65</v>
      </c>
      <c r="D18" s="18" t="s">
        <v>66</v>
      </c>
      <c r="E18" s="19" t="s">
        <v>50</v>
      </c>
      <c r="F18" s="10"/>
      <c r="G18" s="10"/>
      <c r="H18" s="10"/>
      <c r="I18" s="10"/>
      <c r="J18" s="10"/>
      <c r="K18" s="10"/>
      <c r="L18" s="10"/>
      <c r="M18" s="10"/>
      <c r="N18" s="10"/>
      <c r="O18" s="10"/>
      <c r="P18" s="10"/>
      <c r="Q18" s="10"/>
      <c r="R18" s="10"/>
      <c r="S18" s="10"/>
      <c r="T18" s="10"/>
      <c r="U18" s="10"/>
      <c r="V18" s="10"/>
      <c r="W18" s="10"/>
      <c r="X18" s="10">
        <v>15000</v>
      </c>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f t="shared" si="1"/>
        <v>15000</v>
      </c>
      <c r="AZ18" s="11">
        <f>AY18*BA18</f>
        <v>13500</v>
      </c>
      <c r="BA18" s="10">
        <v>0.9</v>
      </c>
      <c r="BB18" s="10">
        <v>0.97200000000000009</v>
      </c>
    </row>
    <row r="19" spans="1:54" ht="9.9499999999999993" customHeight="1" x14ac:dyDescent="0.2">
      <c r="A19" s="17">
        <v>7</v>
      </c>
      <c r="B19" s="17">
        <v>6</v>
      </c>
      <c r="C19" s="17" t="s">
        <v>51</v>
      </c>
      <c r="D19" s="18" t="s">
        <v>67</v>
      </c>
      <c r="E19" s="19" t="s">
        <v>47</v>
      </c>
      <c r="F19" s="10"/>
      <c r="G19" s="10"/>
      <c r="H19" s="10"/>
      <c r="I19" s="10"/>
      <c r="J19" s="10"/>
      <c r="K19" s="10"/>
      <c r="L19" s="10"/>
      <c r="M19" s="10"/>
      <c r="N19" s="10"/>
      <c r="O19" s="10"/>
      <c r="P19" s="10"/>
      <c r="Q19" s="10"/>
      <c r="R19" s="10"/>
      <c r="S19" s="10"/>
      <c r="T19" s="10"/>
      <c r="U19" s="10"/>
      <c r="V19" s="10"/>
      <c r="W19" s="10"/>
      <c r="X19" s="10">
        <v>1</v>
      </c>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f t="shared" si="1"/>
        <v>1</v>
      </c>
      <c r="AZ19" s="11"/>
      <c r="BA19" s="10"/>
      <c r="BB19" s="10"/>
    </row>
    <row r="20" spans="1:54" ht="9.9499999999999993" customHeight="1" x14ac:dyDescent="0.2">
      <c r="A20" s="17">
        <v>8</v>
      </c>
      <c r="B20" s="17">
        <v>7</v>
      </c>
      <c r="C20" s="17" t="s">
        <v>68</v>
      </c>
      <c r="D20" s="18" t="s">
        <v>69</v>
      </c>
      <c r="E20" s="19" t="s">
        <v>50</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v>20000</v>
      </c>
      <c r="AP20" s="10"/>
      <c r="AQ20" s="10"/>
      <c r="AR20" s="10"/>
      <c r="AS20" s="10"/>
      <c r="AT20" s="10"/>
      <c r="AU20" s="10">
        <v>20000</v>
      </c>
      <c r="AV20" s="10"/>
      <c r="AW20" s="10"/>
      <c r="AX20" s="10"/>
      <c r="AY20" s="10">
        <f t="shared" si="1"/>
        <v>40000</v>
      </c>
      <c r="AZ20" s="11">
        <f>AY20*BA20</f>
        <v>34400</v>
      </c>
      <c r="BA20" s="10">
        <v>0.86</v>
      </c>
      <c r="BB20" s="10">
        <v>0.92880000000000007</v>
      </c>
    </row>
    <row r="21" spans="1:54" ht="9.9499999999999993" customHeight="1" x14ac:dyDescent="0.2">
      <c r="A21" s="17">
        <v>8</v>
      </c>
      <c r="B21" s="17">
        <v>7</v>
      </c>
      <c r="C21" s="17" t="s">
        <v>51</v>
      </c>
      <c r="D21" s="18" t="s">
        <v>70</v>
      </c>
      <c r="E21" s="19" t="s">
        <v>47</v>
      </c>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v>3</v>
      </c>
      <c r="AP21" s="10"/>
      <c r="AQ21" s="10"/>
      <c r="AR21" s="10"/>
      <c r="AS21" s="10"/>
      <c r="AT21" s="10"/>
      <c r="AU21" s="10">
        <v>1</v>
      </c>
      <c r="AV21" s="10"/>
      <c r="AW21" s="10"/>
      <c r="AX21" s="10"/>
      <c r="AY21" s="10">
        <f t="shared" si="1"/>
        <v>4</v>
      </c>
      <c r="AZ21" s="11"/>
      <c r="BA21" s="10"/>
      <c r="BB21" s="10"/>
    </row>
    <row r="22" spans="1:54" ht="9.9499999999999993" customHeight="1" x14ac:dyDescent="0.2">
      <c r="A22" s="17">
        <v>9</v>
      </c>
      <c r="B22" s="17">
        <v>8</v>
      </c>
      <c r="C22" s="17" t="s">
        <v>71</v>
      </c>
      <c r="D22" s="18" t="s">
        <v>72</v>
      </c>
      <c r="E22" s="19" t="s">
        <v>50</v>
      </c>
      <c r="F22" s="10">
        <v>4000</v>
      </c>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f t="shared" si="1"/>
        <v>4000</v>
      </c>
      <c r="AZ22" s="11">
        <f>AY22*BA22</f>
        <v>6833.3333333333321</v>
      </c>
      <c r="BA22" s="10">
        <v>1.708333333333333</v>
      </c>
      <c r="BB22" s="10">
        <v>1.8449999999999998</v>
      </c>
    </row>
    <row r="23" spans="1:54" ht="9.9499999999999993" customHeight="1" x14ac:dyDescent="0.2">
      <c r="A23" s="17">
        <v>9</v>
      </c>
      <c r="B23" s="17">
        <v>8</v>
      </c>
      <c r="C23" s="17" t="s">
        <v>51</v>
      </c>
      <c r="D23" s="18" t="s">
        <v>73</v>
      </c>
      <c r="E23" s="19" t="s">
        <v>47</v>
      </c>
      <c r="F23" s="10">
        <v>1</v>
      </c>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f t="shared" si="1"/>
        <v>1</v>
      </c>
      <c r="AZ23" s="11"/>
      <c r="BA23" s="10"/>
      <c r="BB23" s="10"/>
    </row>
    <row r="24" spans="1:54" ht="9.9499999999999993" customHeight="1" x14ac:dyDescent="0.2">
      <c r="A24" s="17">
        <v>10</v>
      </c>
      <c r="B24" s="17">
        <v>9</v>
      </c>
      <c r="C24" s="17" t="s">
        <v>74</v>
      </c>
      <c r="D24" s="18" t="s">
        <v>75</v>
      </c>
      <c r="E24" s="19" t="s">
        <v>50</v>
      </c>
      <c r="F24" s="10"/>
      <c r="G24" s="10"/>
      <c r="H24" s="10"/>
      <c r="I24" s="10"/>
      <c r="J24" s="10"/>
      <c r="K24" s="10"/>
      <c r="L24" s="10"/>
      <c r="M24" s="10"/>
      <c r="N24" s="10"/>
      <c r="O24" s="10"/>
      <c r="P24" s="10"/>
      <c r="Q24" s="10"/>
      <c r="R24" s="10"/>
      <c r="S24" s="10"/>
      <c r="T24" s="10"/>
      <c r="U24" s="10">
        <v>70000</v>
      </c>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f t="shared" si="1"/>
        <v>70000</v>
      </c>
      <c r="AZ24" s="11">
        <f>AY24*BA24</f>
        <v>154000</v>
      </c>
      <c r="BA24" s="10">
        <v>2.2000000000000002</v>
      </c>
      <c r="BB24" s="10">
        <v>2.3760000000000003</v>
      </c>
    </row>
    <row r="25" spans="1:54" ht="9.9499999999999993" customHeight="1" x14ac:dyDescent="0.2">
      <c r="A25" s="17">
        <v>10</v>
      </c>
      <c r="B25" s="17">
        <v>9</v>
      </c>
      <c r="C25" s="17" t="s">
        <v>51</v>
      </c>
      <c r="D25" s="18" t="s">
        <v>76</v>
      </c>
      <c r="E25" s="19" t="s">
        <v>47</v>
      </c>
      <c r="F25" s="10"/>
      <c r="G25" s="10"/>
      <c r="H25" s="10"/>
      <c r="I25" s="10"/>
      <c r="J25" s="10"/>
      <c r="K25" s="10"/>
      <c r="L25" s="10"/>
      <c r="M25" s="10"/>
      <c r="N25" s="10"/>
      <c r="O25" s="10"/>
      <c r="P25" s="10"/>
      <c r="Q25" s="10"/>
      <c r="R25" s="10"/>
      <c r="S25" s="10"/>
      <c r="T25" s="10"/>
      <c r="U25" s="10">
        <v>1</v>
      </c>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f t="shared" si="1"/>
        <v>1</v>
      </c>
      <c r="AZ25" s="11"/>
      <c r="BA25" s="10"/>
      <c r="BB25" s="10"/>
    </row>
    <row r="26" spans="1:54" ht="9.9499999999999993" customHeight="1" x14ac:dyDescent="0.2">
      <c r="A26" s="17">
        <v>11</v>
      </c>
      <c r="B26" s="17">
        <v>10</v>
      </c>
      <c r="C26" s="17" t="s">
        <v>77</v>
      </c>
      <c r="D26" s="18" t="s">
        <v>78</v>
      </c>
      <c r="E26" s="19" t="s">
        <v>50</v>
      </c>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v>25000</v>
      </c>
      <c r="AF26" s="10"/>
      <c r="AG26" s="10"/>
      <c r="AH26" s="10"/>
      <c r="AI26" s="10"/>
      <c r="AJ26" s="10"/>
      <c r="AK26" s="10">
        <v>8000</v>
      </c>
      <c r="AL26" s="10"/>
      <c r="AM26" s="10"/>
      <c r="AN26" s="10"/>
      <c r="AO26" s="10"/>
      <c r="AP26" s="10"/>
      <c r="AQ26" s="10"/>
      <c r="AR26" s="10"/>
      <c r="AS26" s="10"/>
      <c r="AT26" s="10"/>
      <c r="AU26" s="10"/>
      <c r="AV26" s="10"/>
      <c r="AW26" s="10"/>
      <c r="AX26" s="10"/>
      <c r="AY26" s="10">
        <f t="shared" si="1"/>
        <v>33000</v>
      </c>
      <c r="AZ26" s="11">
        <f>AY26*BA26</f>
        <v>37620</v>
      </c>
      <c r="BA26" s="10">
        <v>1.1399999999999999</v>
      </c>
      <c r="BB26" s="10">
        <v>1.2312000000000001</v>
      </c>
    </row>
    <row r="27" spans="1:54" ht="9.9499999999999993" customHeight="1" x14ac:dyDescent="0.2">
      <c r="A27" s="17">
        <v>11</v>
      </c>
      <c r="B27" s="17">
        <v>10</v>
      </c>
      <c r="C27" s="17" t="s">
        <v>79</v>
      </c>
      <c r="D27" s="18" t="s">
        <v>80</v>
      </c>
      <c r="E27" s="19" t="s">
        <v>47</v>
      </c>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v>1</v>
      </c>
      <c r="AF27" s="10"/>
      <c r="AG27" s="10"/>
      <c r="AH27" s="10"/>
      <c r="AI27" s="10"/>
      <c r="AJ27" s="10"/>
      <c r="AK27" s="10">
        <v>1</v>
      </c>
      <c r="AL27" s="10"/>
      <c r="AM27" s="10"/>
      <c r="AN27" s="10"/>
      <c r="AO27" s="10"/>
      <c r="AP27" s="10"/>
      <c r="AQ27" s="10"/>
      <c r="AR27" s="10"/>
      <c r="AS27" s="10"/>
      <c r="AT27" s="10"/>
      <c r="AU27" s="10"/>
      <c r="AV27" s="10"/>
      <c r="AW27" s="10"/>
      <c r="AX27" s="10"/>
      <c r="AY27" s="10">
        <f t="shared" si="1"/>
        <v>2</v>
      </c>
      <c r="AZ27" s="11"/>
      <c r="BA27" s="10"/>
      <c r="BB27" s="10"/>
    </row>
    <row r="28" spans="1:54" ht="9.9499999999999993" customHeight="1" x14ac:dyDescent="0.2">
      <c r="A28" s="17">
        <v>12</v>
      </c>
      <c r="B28" s="17">
        <v>11</v>
      </c>
      <c r="C28" s="17" t="s">
        <v>81</v>
      </c>
      <c r="D28" s="18" t="s">
        <v>82</v>
      </c>
      <c r="E28" s="19" t="s">
        <v>50</v>
      </c>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v>5000</v>
      </c>
      <c r="AY28" s="10">
        <f t="shared" si="1"/>
        <v>5000</v>
      </c>
      <c r="AZ28" s="11">
        <f>AY28*BA28</f>
        <v>16250</v>
      </c>
      <c r="BA28" s="10">
        <v>3.25</v>
      </c>
      <c r="BB28" s="10">
        <v>3.5100000000000002</v>
      </c>
    </row>
    <row r="29" spans="1:54" ht="9.9499999999999993" customHeight="1" x14ac:dyDescent="0.2">
      <c r="A29" s="17">
        <v>12</v>
      </c>
      <c r="B29" s="17">
        <v>11</v>
      </c>
      <c r="C29" s="17" t="s">
        <v>51</v>
      </c>
      <c r="D29" s="18" t="s">
        <v>83</v>
      </c>
      <c r="E29" s="19" t="s">
        <v>47</v>
      </c>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v>1</v>
      </c>
      <c r="AY29" s="10">
        <f t="shared" si="1"/>
        <v>1</v>
      </c>
      <c r="AZ29" s="11"/>
      <c r="BA29" s="10"/>
      <c r="BB29" s="10"/>
    </row>
    <row r="30" spans="1:54" ht="9.9499999999999993" customHeight="1" x14ac:dyDescent="0.2">
      <c r="A30" s="17">
        <v>13</v>
      </c>
      <c r="B30" s="17">
        <v>12</v>
      </c>
      <c r="C30" s="17" t="s">
        <v>84</v>
      </c>
      <c r="D30" s="18" t="s">
        <v>85</v>
      </c>
      <c r="E30" s="19" t="s">
        <v>50</v>
      </c>
      <c r="F30" s="10"/>
      <c r="G30" s="10"/>
      <c r="H30" s="10"/>
      <c r="I30" s="10"/>
      <c r="J30" s="10"/>
      <c r="K30" s="10"/>
      <c r="L30" s="10"/>
      <c r="M30" s="10"/>
      <c r="N30" s="10"/>
      <c r="O30" s="10"/>
      <c r="P30" s="10"/>
      <c r="Q30" s="10"/>
      <c r="R30" s="10"/>
      <c r="S30" s="10"/>
      <c r="T30" s="10"/>
      <c r="U30" s="10"/>
      <c r="V30" s="10"/>
      <c r="W30" s="10">
        <v>18000</v>
      </c>
      <c r="X30" s="10"/>
      <c r="Y30" s="10"/>
      <c r="Z30" s="10"/>
      <c r="AA30" s="10"/>
      <c r="AB30" s="10"/>
      <c r="AC30" s="10"/>
      <c r="AD30" s="10"/>
      <c r="AE30" s="10"/>
      <c r="AF30" s="10"/>
      <c r="AG30" s="10"/>
      <c r="AH30" s="10"/>
      <c r="AI30" s="10"/>
      <c r="AJ30" s="10"/>
      <c r="AK30" s="10"/>
      <c r="AL30" s="10">
        <v>16000</v>
      </c>
      <c r="AM30" s="10"/>
      <c r="AN30" s="10"/>
      <c r="AO30" s="10"/>
      <c r="AP30" s="10"/>
      <c r="AQ30" s="10"/>
      <c r="AR30" s="10"/>
      <c r="AS30" s="10"/>
      <c r="AT30" s="10"/>
      <c r="AU30" s="10"/>
      <c r="AV30" s="10"/>
      <c r="AW30" s="10"/>
      <c r="AX30" s="10"/>
      <c r="AY30" s="10">
        <f t="shared" si="1"/>
        <v>34000</v>
      </c>
      <c r="AZ30" s="11">
        <f>AY30*BA30</f>
        <v>296083.33333333337</v>
      </c>
      <c r="BA30" s="10">
        <v>8.7083333333333339</v>
      </c>
      <c r="BB30" s="10">
        <v>9.4050000000000011</v>
      </c>
    </row>
    <row r="31" spans="1:54" ht="9.9499999999999993" customHeight="1" x14ac:dyDescent="0.2">
      <c r="A31" s="17">
        <v>13</v>
      </c>
      <c r="B31" s="17">
        <v>12</v>
      </c>
      <c r="C31" s="17" t="s">
        <v>51</v>
      </c>
      <c r="D31" s="18" t="s">
        <v>86</v>
      </c>
      <c r="E31" s="19" t="s">
        <v>47</v>
      </c>
      <c r="F31" s="10"/>
      <c r="G31" s="10"/>
      <c r="H31" s="10"/>
      <c r="I31" s="10"/>
      <c r="J31" s="10"/>
      <c r="K31" s="10"/>
      <c r="L31" s="10"/>
      <c r="M31" s="10"/>
      <c r="N31" s="10"/>
      <c r="O31" s="10"/>
      <c r="P31" s="10"/>
      <c r="Q31" s="10"/>
      <c r="R31" s="10"/>
      <c r="S31" s="10"/>
      <c r="T31" s="10"/>
      <c r="U31" s="10"/>
      <c r="V31" s="10"/>
      <c r="W31" s="10">
        <v>1</v>
      </c>
      <c r="X31" s="10"/>
      <c r="Y31" s="10"/>
      <c r="Z31" s="10"/>
      <c r="AA31" s="10"/>
      <c r="AB31" s="10"/>
      <c r="AC31" s="10"/>
      <c r="AD31" s="10"/>
      <c r="AE31" s="10"/>
      <c r="AF31" s="10"/>
      <c r="AG31" s="10"/>
      <c r="AH31" s="10"/>
      <c r="AI31" s="10"/>
      <c r="AJ31" s="10"/>
      <c r="AK31" s="10"/>
      <c r="AL31" s="10">
        <v>1</v>
      </c>
      <c r="AM31" s="10"/>
      <c r="AN31" s="10"/>
      <c r="AO31" s="10"/>
      <c r="AP31" s="10"/>
      <c r="AQ31" s="10"/>
      <c r="AR31" s="10"/>
      <c r="AS31" s="10"/>
      <c r="AT31" s="10"/>
      <c r="AU31" s="10"/>
      <c r="AV31" s="10"/>
      <c r="AW31" s="10"/>
      <c r="AX31" s="10"/>
      <c r="AY31" s="10">
        <f t="shared" si="1"/>
        <v>2</v>
      </c>
      <c r="AZ31" s="11"/>
      <c r="BA31" s="10"/>
      <c r="BB31" s="10"/>
    </row>
    <row r="32" spans="1:54" ht="9.9499999999999993" customHeight="1" x14ac:dyDescent="0.2">
      <c r="A32" s="17">
        <v>1</v>
      </c>
      <c r="B32" s="17">
        <v>13</v>
      </c>
      <c r="C32" s="17" t="s">
        <v>87</v>
      </c>
      <c r="D32" s="18" t="s">
        <v>88</v>
      </c>
      <c r="E32" s="19" t="s">
        <v>50</v>
      </c>
      <c r="F32" s="10">
        <v>6000</v>
      </c>
      <c r="G32" s="10"/>
      <c r="H32" s="10">
        <v>5000</v>
      </c>
      <c r="I32" s="10"/>
      <c r="J32" s="10"/>
      <c r="K32" s="10"/>
      <c r="L32" s="10">
        <v>2000</v>
      </c>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v>11000</v>
      </c>
      <c r="AW32" s="10">
        <v>7000</v>
      </c>
      <c r="AX32" s="10"/>
      <c r="AY32" s="10">
        <f t="shared" si="1"/>
        <v>31000</v>
      </c>
      <c r="AZ32" s="11">
        <f>AY32*BA32</f>
        <v>129166.66962115803</v>
      </c>
      <c r="BA32" s="10">
        <v>4.1666667619728397</v>
      </c>
      <c r="BB32" s="10">
        <v>4.5000001029306675</v>
      </c>
    </row>
    <row r="33" spans="1:54" ht="9.9499999999999993" customHeight="1" x14ac:dyDescent="0.2">
      <c r="A33" s="17">
        <v>1</v>
      </c>
      <c r="B33" s="17">
        <v>13</v>
      </c>
      <c r="C33" s="17" t="s">
        <v>51</v>
      </c>
      <c r="D33" s="18" t="s">
        <v>89</v>
      </c>
      <c r="E33" s="19" t="s">
        <v>47</v>
      </c>
      <c r="F33" s="10">
        <v>1</v>
      </c>
      <c r="G33" s="10"/>
      <c r="H33" s="10">
        <v>1</v>
      </c>
      <c r="I33" s="10"/>
      <c r="J33" s="10"/>
      <c r="K33" s="10"/>
      <c r="L33" s="10">
        <v>1</v>
      </c>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v>1</v>
      </c>
      <c r="AW33" s="10">
        <v>1</v>
      </c>
      <c r="AX33" s="10"/>
      <c r="AY33" s="10">
        <f t="shared" si="1"/>
        <v>5</v>
      </c>
      <c r="AZ33" s="11"/>
      <c r="BA33" s="10"/>
      <c r="BB33" s="10"/>
    </row>
    <row r="34" spans="1:54" ht="9.9499999999999993" customHeight="1" x14ac:dyDescent="0.2">
      <c r="A34" s="17">
        <v>2</v>
      </c>
      <c r="B34" s="17">
        <v>14</v>
      </c>
      <c r="C34" s="17" t="s">
        <v>90</v>
      </c>
      <c r="D34" s="18" t="s">
        <v>91</v>
      </c>
      <c r="E34" s="19" t="s">
        <v>50</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v>8000</v>
      </c>
      <c r="AT34" s="10"/>
      <c r="AU34" s="10"/>
      <c r="AV34" s="10"/>
      <c r="AW34" s="10"/>
      <c r="AX34" s="10"/>
      <c r="AY34" s="10">
        <f t="shared" si="1"/>
        <v>8000</v>
      </c>
      <c r="AZ34" s="11">
        <f>AY34*BA34</f>
        <v>69676</v>
      </c>
      <c r="BA34" s="10">
        <v>8.7095000000000002</v>
      </c>
      <c r="BB34" s="10">
        <v>9.4062600000000014</v>
      </c>
    </row>
    <row r="35" spans="1:54" ht="9.9499999999999993" customHeight="1" x14ac:dyDescent="0.2">
      <c r="A35" s="17">
        <v>2</v>
      </c>
      <c r="B35" s="17">
        <v>14</v>
      </c>
      <c r="C35" s="17" t="s">
        <v>51</v>
      </c>
      <c r="D35" s="18" t="s">
        <v>92</v>
      </c>
      <c r="E35" s="19" t="s">
        <v>47</v>
      </c>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v>1</v>
      </c>
      <c r="AT35" s="10"/>
      <c r="AU35" s="10"/>
      <c r="AV35" s="10"/>
      <c r="AW35" s="10"/>
      <c r="AX35" s="10"/>
      <c r="AY35" s="10">
        <f t="shared" si="1"/>
        <v>1</v>
      </c>
      <c r="AZ35" s="11"/>
      <c r="BA35" s="10"/>
      <c r="BB35" s="10"/>
    </row>
    <row r="36" spans="1:54" ht="9.9499999999999993" customHeight="1" x14ac:dyDescent="0.2">
      <c r="A36" s="17">
        <v>3</v>
      </c>
      <c r="B36" s="17">
        <v>15</v>
      </c>
      <c r="C36" s="17" t="s">
        <v>93</v>
      </c>
      <c r="D36" s="18" t="s">
        <v>94</v>
      </c>
      <c r="E36" s="19" t="s">
        <v>50</v>
      </c>
      <c r="F36" s="10"/>
      <c r="G36" s="10"/>
      <c r="H36" s="10"/>
      <c r="I36" s="10"/>
      <c r="J36" s="10"/>
      <c r="K36" s="10"/>
      <c r="L36" s="10"/>
      <c r="M36" s="10"/>
      <c r="N36" s="10"/>
      <c r="O36" s="10"/>
      <c r="P36" s="10"/>
      <c r="Q36" s="10"/>
      <c r="R36" s="10">
        <v>30000</v>
      </c>
      <c r="S36" s="10"/>
      <c r="T36" s="10"/>
      <c r="U36" s="10"/>
      <c r="V36" s="10"/>
      <c r="W36" s="10"/>
      <c r="X36" s="10"/>
      <c r="Y36" s="10"/>
      <c r="Z36" s="10"/>
      <c r="AA36" s="10"/>
      <c r="AB36" s="10"/>
      <c r="AC36" s="10"/>
      <c r="AD36" s="10"/>
      <c r="AE36" s="10"/>
      <c r="AF36" s="10"/>
      <c r="AG36" s="10"/>
      <c r="AH36" s="10"/>
      <c r="AI36" s="10"/>
      <c r="AJ36" s="10"/>
      <c r="AK36" s="10"/>
      <c r="AL36" s="10"/>
      <c r="AM36" s="10"/>
      <c r="AN36" s="10"/>
      <c r="AO36" s="10">
        <v>3000</v>
      </c>
      <c r="AP36" s="10"/>
      <c r="AQ36" s="10"/>
      <c r="AR36" s="10"/>
      <c r="AS36" s="10"/>
      <c r="AT36" s="10"/>
      <c r="AU36" s="10"/>
      <c r="AV36" s="10"/>
      <c r="AW36" s="10"/>
      <c r="AX36" s="10"/>
      <c r="AY36" s="10">
        <f t="shared" si="1"/>
        <v>33000</v>
      </c>
      <c r="AZ36" s="11">
        <f>AY36*BA36</f>
        <v>925790.69767441857</v>
      </c>
      <c r="BA36" s="10">
        <v>28.054263565891471</v>
      </c>
      <c r="BB36" s="10">
        <v>30.29860465116279</v>
      </c>
    </row>
    <row r="37" spans="1:54" ht="9.9499999999999993" customHeight="1" x14ac:dyDescent="0.2">
      <c r="A37" s="17">
        <v>3</v>
      </c>
      <c r="B37" s="17">
        <v>15</v>
      </c>
      <c r="C37" s="17" t="s">
        <v>51</v>
      </c>
      <c r="D37" s="18" t="s">
        <v>95</v>
      </c>
      <c r="E37" s="19" t="s">
        <v>47</v>
      </c>
      <c r="F37" s="10"/>
      <c r="G37" s="10"/>
      <c r="H37" s="10"/>
      <c r="I37" s="10"/>
      <c r="J37" s="10"/>
      <c r="K37" s="10"/>
      <c r="L37" s="10"/>
      <c r="M37" s="10"/>
      <c r="N37" s="10"/>
      <c r="O37" s="10"/>
      <c r="P37" s="10"/>
      <c r="Q37" s="10"/>
      <c r="R37" s="10">
        <v>1</v>
      </c>
      <c r="S37" s="10"/>
      <c r="T37" s="10"/>
      <c r="U37" s="10"/>
      <c r="V37" s="10"/>
      <c r="W37" s="10"/>
      <c r="X37" s="10"/>
      <c r="Y37" s="10"/>
      <c r="Z37" s="10"/>
      <c r="AA37" s="10"/>
      <c r="AB37" s="10"/>
      <c r="AC37" s="10"/>
      <c r="AD37" s="10"/>
      <c r="AE37" s="10"/>
      <c r="AF37" s="10"/>
      <c r="AG37" s="10"/>
      <c r="AH37" s="10"/>
      <c r="AI37" s="10"/>
      <c r="AJ37" s="10"/>
      <c r="AK37" s="10"/>
      <c r="AL37" s="10"/>
      <c r="AM37" s="10"/>
      <c r="AN37" s="10"/>
      <c r="AO37" s="10">
        <v>1</v>
      </c>
      <c r="AP37" s="10"/>
      <c r="AQ37" s="10"/>
      <c r="AR37" s="10"/>
      <c r="AS37" s="10"/>
      <c r="AT37" s="10"/>
      <c r="AU37" s="10"/>
      <c r="AV37" s="10"/>
      <c r="AW37" s="10"/>
      <c r="AX37" s="10"/>
      <c r="AY37" s="10">
        <f t="shared" si="1"/>
        <v>2</v>
      </c>
      <c r="AZ37" s="11"/>
      <c r="BA37" s="10"/>
      <c r="BB37" s="10"/>
    </row>
    <row r="38" spans="1:54" ht="9.9499999999999993" customHeight="1" x14ac:dyDescent="0.2">
      <c r="A38" s="17">
        <v>4</v>
      </c>
      <c r="B38" s="17">
        <v>16</v>
      </c>
      <c r="C38" s="17" t="s">
        <v>96</v>
      </c>
      <c r="D38" s="18" t="s">
        <v>97</v>
      </c>
      <c r="E38" s="19" t="s">
        <v>50</v>
      </c>
      <c r="F38" s="10"/>
      <c r="G38" s="10"/>
      <c r="H38" s="10"/>
      <c r="I38" s="10"/>
      <c r="J38" s="10"/>
      <c r="K38" s="10"/>
      <c r="L38" s="10"/>
      <c r="M38" s="10"/>
      <c r="N38" s="10">
        <v>10000</v>
      </c>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v>3000</v>
      </c>
      <c r="AX38" s="10"/>
      <c r="AY38" s="10">
        <f t="shared" si="1"/>
        <v>13000</v>
      </c>
      <c r="AZ38" s="11">
        <f>AY38*BA38</f>
        <v>23400</v>
      </c>
      <c r="BA38" s="10">
        <v>1.8</v>
      </c>
      <c r="BB38" s="10">
        <v>1.9440000000000002</v>
      </c>
    </row>
    <row r="39" spans="1:54" ht="9.9499999999999993" customHeight="1" x14ac:dyDescent="0.2">
      <c r="A39" s="17">
        <v>4</v>
      </c>
      <c r="B39" s="17">
        <v>16</v>
      </c>
      <c r="C39" s="17" t="s">
        <v>51</v>
      </c>
      <c r="D39" s="18" t="s">
        <v>98</v>
      </c>
      <c r="E39" s="19" t="s">
        <v>47</v>
      </c>
      <c r="F39" s="10"/>
      <c r="G39" s="10"/>
      <c r="H39" s="10"/>
      <c r="I39" s="10"/>
      <c r="J39" s="10"/>
      <c r="K39" s="10"/>
      <c r="L39" s="10"/>
      <c r="M39" s="10"/>
      <c r="N39" s="10">
        <v>1</v>
      </c>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v>1</v>
      </c>
      <c r="AX39" s="10"/>
      <c r="AY39" s="10">
        <f t="shared" si="1"/>
        <v>2</v>
      </c>
      <c r="AZ39" s="11"/>
      <c r="BA39" s="10"/>
      <c r="BB39" s="10"/>
    </row>
    <row r="40" spans="1:54" ht="9.9499999999999993" customHeight="1" x14ac:dyDescent="0.2">
      <c r="A40" s="17">
        <v>5</v>
      </c>
      <c r="B40" s="17">
        <v>17</v>
      </c>
      <c r="C40" s="17" t="s">
        <v>99</v>
      </c>
      <c r="D40" s="18" t="s">
        <v>100</v>
      </c>
      <c r="E40" s="19" t="s">
        <v>50</v>
      </c>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v>13000</v>
      </c>
      <c r="AK40" s="10"/>
      <c r="AL40" s="10"/>
      <c r="AM40" s="10"/>
      <c r="AN40" s="10"/>
      <c r="AO40" s="10"/>
      <c r="AP40" s="10"/>
      <c r="AQ40" s="10"/>
      <c r="AR40" s="10"/>
      <c r="AS40" s="10"/>
      <c r="AT40" s="10"/>
      <c r="AU40" s="10"/>
      <c r="AV40" s="10"/>
      <c r="AW40" s="10">
        <v>8000</v>
      </c>
      <c r="AX40" s="10"/>
      <c r="AY40" s="10">
        <f t="shared" si="1"/>
        <v>21000</v>
      </c>
      <c r="AZ40" s="11">
        <f>AY40*BA40</f>
        <v>76487.209302325573</v>
      </c>
      <c r="BA40" s="10">
        <v>3.6422480620155038</v>
      </c>
      <c r="BB40" s="10">
        <v>3.9336279069767444</v>
      </c>
    </row>
    <row r="41" spans="1:54" ht="9.9499999999999993" customHeight="1" x14ac:dyDescent="0.2">
      <c r="A41" s="17">
        <v>5</v>
      </c>
      <c r="B41" s="17">
        <v>17</v>
      </c>
      <c r="C41" s="17" t="s">
        <v>51</v>
      </c>
      <c r="D41" s="18" t="s">
        <v>101</v>
      </c>
      <c r="E41" s="19" t="s">
        <v>47</v>
      </c>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v>1</v>
      </c>
      <c r="AK41" s="10"/>
      <c r="AL41" s="10"/>
      <c r="AM41" s="10"/>
      <c r="AN41" s="10"/>
      <c r="AO41" s="10"/>
      <c r="AP41" s="10"/>
      <c r="AQ41" s="10"/>
      <c r="AR41" s="10"/>
      <c r="AS41" s="10"/>
      <c r="AT41" s="10"/>
      <c r="AU41" s="10"/>
      <c r="AV41" s="10"/>
      <c r="AW41" s="10">
        <v>1</v>
      </c>
      <c r="AX41" s="10"/>
      <c r="AY41" s="10">
        <f t="shared" si="1"/>
        <v>2</v>
      </c>
      <c r="AZ41" s="11"/>
      <c r="BA41" s="10"/>
      <c r="BB41" s="10"/>
    </row>
    <row r="42" spans="1:54" ht="9.9499999999999993" customHeight="1" x14ac:dyDescent="0.2">
      <c r="A42" s="17">
        <v>6</v>
      </c>
      <c r="B42" s="17">
        <v>18</v>
      </c>
      <c r="C42" s="17" t="s">
        <v>102</v>
      </c>
      <c r="D42" s="18" t="s">
        <v>103</v>
      </c>
      <c r="E42" s="19" t="s">
        <v>50</v>
      </c>
      <c r="F42" s="10"/>
      <c r="G42" s="10"/>
      <c r="H42" s="10"/>
      <c r="I42" s="10"/>
      <c r="J42" s="10"/>
      <c r="K42" s="10">
        <v>15000</v>
      </c>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v>25000</v>
      </c>
      <c r="AP42" s="10"/>
      <c r="AQ42" s="10"/>
      <c r="AR42" s="10"/>
      <c r="AS42" s="10">
        <v>23000</v>
      </c>
      <c r="AT42" s="10"/>
      <c r="AU42" s="10"/>
      <c r="AV42" s="10"/>
      <c r="AW42" s="10"/>
      <c r="AX42" s="10"/>
      <c r="AY42" s="10">
        <f t="shared" si="1"/>
        <v>63000</v>
      </c>
      <c r="AZ42" s="11">
        <f>AY42*BA42</f>
        <v>317441.86046511628</v>
      </c>
      <c r="BA42" s="10">
        <v>5.0387596899224807</v>
      </c>
      <c r="BB42" s="10">
        <v>5.4418604651162799</v>
      </c>
    </row>
    <row r="43" spans="1:54" ht="9.9499999999999993" customHeight="1" x14ac:dyDescent="0.2">
      <c r="A43" s="17">
        <v>6</v>
      </c>
      <c r="B43" s="17">
        <v>18</v>
      </c>
      <c r="C43" s="17" t="s">
        <v>51</v>
      </c>
      <c r="D43" s="18" t="s">
        <v>104</v>
      </c>
      <c r="E43" s="19" t="s">
        <v>47</v>
      </c>
      <c r="F43" s="10"/>
      <c r="G43" s="10"/>
      <c r="H43" s="10"/>
      <c r="I43" s="10"/>
      <c r="J43" s="10"/>
      <c r="K43" s="10">
        <v>1</v>
      </c>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v>1</v>
      </c>
      <c r="AP43" s="10"/>
      <c r="AQ43" s="10"/>
      <c r="AR43" s="10"/>
      <c r="AS43" s="10">
        <v>1</v>
      </c>
      <c r="AT43" s="10"/>
      <c r="AU43" s="10"/>
      <c r="AV43" s="10"/>
      <c r="AW43" s="10"/>
      <c r="AX43" s="10"/>
      <c r="AY43" s="10">
        <f t="shared" si="1"/>
        <v>3</v>
      </c>
      <c r="AZ43" s="11"/>
      <c r="BA43" s="10"/>
      <c r="BB43" s="10"/>
    </row>
    <row r="44" spans="1:54" ht="9.9499999999999993" customHeight="1" x14ac:dyDescent="0.2">
      <c r="A44" s="17">
        <v>7</v>
      </c>
      <c r="B44" s="17">
        <v>19</v>
      </c>
      <c r="C44" s="17" t="s">
        <v>105</v>
      </c>
      <c r="D44" s="18" t="s">
        <v>106</v>
      </c>
      <c r="E44" s="19" t="s">
        <v>50</v>
      </c>
      <c r="F44" s="10"/>
      <c r="G44" s="10"/>
      <c r="H44" s="10"/>
      <c r="I44" s="10"/>
      <c r="J44" s="10"/>
      <c r="K44" s="10"/>
      <c r="L44" s="10"/>
      <c r="M44" s="10"/>
      <c r="N44" s="10">
        <v>10000</v>
      </c>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f t="shared" si="1"/>
        <v>10000</v>
      </c>
      <c r="AZ44" s="11">
        <f>AY44*BA44</f>
        <v>26750</v>
      </c>
      <c r="BA44" s="10">
        <v>2.6749999999999998</v>
      </c>
      <c r="BB44" s="10">
        <v>2.8889999999999998</v>
      </c>
    </row>
    <row r="45" spans="1:54" ht="9.9499999999999993" customHeight="1" x14ac:dyDescent="0.2">
      <c r="A45" s="17">
        <v>7</v>
      </c>
      <c r="B45" s="17">
        <v>19</v>
      </c>
      <c r="C45" s="17" t="s">
        <v>51</v>
      </c>
      <c r="D45" s="18" t="s">
        <v>107</v>
      </c>
      <c r="E45" s="19" t="s">
        <v>47</v>
      </c>
      <c r="F45" s="10"/>
      <c r="G45" s="10"/>
      <c r="H45" s="10"/>
      <c r="I45" s="10"/>
      <c r="J45" s="10"/>
      <c r="K45" s="10"/>
      <c r="L45" s="10"/>
      <c r="M45" s="10"/>
      <c r="N45" s="10">
        <v>1</v>
      </c>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f t="shared" si="1"/>
        <v>1</v>
      </c>
      <c r="AZ45" s="11"/>
      <c r="BA45" s="10"/>
      <c r="BB45" s="10"/>
    </row>
    <row r="46" spans="1:54" ht="9.9499999999999993" customHeight="1" x14ac:dyDescent="0.2">
      <c r="A46" s="17">
        <v>8</v>
      </c>
      <c r="B46" s="17">
        <v>20</v>
      </c>
      <c r="C46" s="17" t="s">
        <v>108</v>
      </c>
      <c r="D46" s="18" t="s">
        <v>109</v>
      </c>
      <c r="E46" s="19" t="s">
        <v>50</v>
      </c>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v>21000</v>
      </c>
      <c r="AM46" s="10"/>
      <c r="AN46" s="10"/>
      <c r="AO46" s="10"/>
      <c r="AP46" s="10"/>
      <c r="AQ46" s="10"/>
      <c r="AR46" s="10"/>
      <c r="AS46" s="10"/>
      <c r="AT46" s="10"/>
      <c r="AU46" s="10"/>
      <c r="AV46" s="10"/>
      <c r="AW46" s="10"/>
      <c r="AX46" s="10"/>
      <c r="AY46" s="10">
        <f t="shared" si="1"/>
        <v>21000</v>
      </c>
      <c r="AZ46" s="11">
        <f>AY46*BA46</f>
        <v>285075</v>
      </c>
      <c r="BA46" s="10">
        <v>13.574999999999999</v>
      </c>
      <c r="BB46" s="10">
        <v>14.661</v>
      </c>
    </row>
    <row r="47" spans="1:54" ht="9.9499999999999993" customHeight="1" x14ac:dyDescent="0.2">
      <c r="A47" s="17">
        <v>8</v>
      </c>
      <c r="B47" s="17">
        <v>20</v>
      </c>
      <c r="C47" s="17" t="s">
        <v>51</v>
      </c>
      <c r="D47" s="18" t="s">
        <v>110</v>
      </c>
      <c r="E47" s="19" t="s">
        <v>47</v>
      </c>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v>1</v>
      </c>
      <c r="AM47" s="10"/>
      <c r="AN47" s="10"/>
      <c r="AO47" s="10"/>
      <c r="AP47" s="10"/>
      <c r="AQ47" s="10"/>
      <c r="AR47" s="10"/>
      <c r="AS47" s="10"/>
      <c r="AT47" s="10"/>
      <c r="AU47" s="10"/>
      <c r="AV47" s="10"/>
      <c r="AW47" s="10"/>
      <c r="AX47" s="10"/>
      <c r="AY47" s="10">
        <f t="shared" si="1"/>
        <v>1</v>
      </c>
      <c r="AZ47" s="11"/>
      <c r="BA47" s="10"/>
      <c r="BB47" s="10"/>
    </row>
    <row r="48" spans="1:54" ht="9.9499999999999993" customHeight="1" x14ac:dyDescent="0.2">
      <c r="A48" s="17">
        <v>9</v>
      </c>
      <c r="B48" s="17">
        <v>21</v>
      </c>
      <c r="C48" s="17" t="s">
        <v>111</v>
      </c>
      <c r="D48" s="18" t="s">
        <v>112</v>
      </c>
      <c r="E48" s="19" t="s">
        <v>50</v>
      </c>
      <c r="F48" s="10"/>
      <c r="G48" s="10"/>
      <c r="H48" s="10"/>
      <c r="I48" s="10"/>
      <c r="J48" s="10"/>
      <c r="K48" s="10"/>
      <c r="L48" s="10"/>
      <c r="M48" s="10"/>
      <c r="N48" s="10"/>
      <c r="O48" s="10">
        <v>5000</v>
      </c>
      <c r="P48" s="10"/>
      <c r="Q48" s="10"/>
      <c r="R48" s="10"/>
      <c r="S48" s="10"/>
      <c r="T48" s="10">
        <v>12000</v>
      </c>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f t="shared" si="1"/>
        <v>17000</v>
      </c>
      <c r="AZ48" s="11">
        <f>AY48*BA48</f>
        <v>90666.680000000008</v>
      </c>
      <c r="BA48" s="10">
        <v>5.333334117647059</v>
      </c>
      <c r="BB48" s="10">
        <v>5.7600008470588238</v>
      </c>
    </row>
    <row r="49" spans="1:54" ht="9.9499999999999993" customHeight="1" x14ac:dyDescent="0.2">
      <c r="A49" s="17">
        <v>9</v>
      </c>
      <c r="B49" s="17">
        <v>21</v>
      </c>
      <c r="C49" s="17" t="s">
        <v>51</v>
      </c>
      <c r="D49" s="18" t="s">
        <v>113</v>
      </c>
      <c r="E49" s="19" t="s">
        <v>47</v>
      </c>
      <c r="F49" s="10"/>
      <c r="G49" s="10"/>
      <c r="H49" s="10"/>
      <c r="I49" s="10"/>
      <c r="J49" s="10"/>
      <c r="K49" s="10"/>
      <c r="L49" s="10"/>
      <c r="M49" s="10"/>
      <c r="N49" s="10"/>
      <c r="O49" s="10">
        <v>1</v>
      </c>
      <c r="P49" s="10"/>
      <c r="Q49" s="10"/>
      <c r="R49" s="10"/>
      <c r="S49" s="10"/>
      <c r="T49" s="10">
        <v>1</v>
      </c>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f t="shared" si="1"/>
        <v>2</v>
      </c>
      <c r="AZ49" s="11"/>
      <c r="BA49" s="10"/>
      <c r="BB49" s="10"/>
    </row>
    <row r="50" spans="1:54" ht="9.9499999999999993" customHeight="1" x14ac:dyDescent="0.2">
      <c r="A50" s="17">
        <v>10</v>
      </c>
      <c r="B50" s="17">
        <v>22</v>
      </c>
      <c r="C50" s="17" t="s">
        <v>114</v>
      </c>
      <c r="D50" s="18" t="s">
        <v>115</v>
      </c>
      <c r="E50" s="19" t="s">
        <v>50</v>
      </c>
      <c r="F50" s="10"/>
      <c r="G50" s="10"/>
      <c r="H50" s="10"/>
      <c r="I50" s="10">
        <v>20000</v>
      </c>
      <c r="J50" s="10"/>
      <c r="K50" s="10"/>
      <c r="L50" s="10"/>
      <c r="M50" s="10"/>
      <c r="N50" s="10"/>
      <c r="O50" s="10"/>
      <c r="P50" s="10"/>
      <c r="Q50" s="10">
        <v>20000</v>
      </c>
      <c r="R50" s="10"/>
      <c r="S50" s="10"/>
      <c r="T50" s="10"/>
      <c r="U50" s="10"/>
      <c r="V50" s="10"/>
      <c r="W50" s="10">
        <v>18000</v>
      </c>
      <c r="X50" s="10">
        <v>8000</v>
      </c>
      <c r="Y50" s="10"/>
      <c r="Z50" s="10"/>
      <c r="AA50" s="10"/>
      <c r="AB50" s="10"/>
      <c r="AC50" s="10"/>
      <c r="AD50" s="10">
        <v>6000</v>
      </c>
      <c r="AE50" s="10"/>
      <c r="AF50" s="10"/>
      <c r="AG50" s="10"/>
      <c r="AH50" s="10"/>
      <c r="AI50" s="10"/>
      <c r="AJ50" s="10"/>
      <c r="AK50" s="10"/>
      <c r="AL50" s="10"/>
      <c r="AM50" s="10"/>
      <c r="AN50" s="10"/>
      <c r="AO50" s="10"/>
      <c r="AP50" s="10"/>
      <c r="AQ50" s="10"/>
      <c r="AR50" s="10">
        <v>10000</v>
      </c>
      <c r="AS50" s="10"/>
      <c r="AT50" s="10">
        <v>20000</v>
      </c>
      <c r="AU50" s="10"/>
      <c r="AV50" s="10"/>
      <c r="AW50" s="10"/>
      <c r="AX50" s="10"/>
      <c r="AY50" s="10">
        <f t="shared" si="1"/>
        <v>102000</v>
      </c>
      <c r="AZ50" s="11">
        <f>AY50*BA50</f>
        <v>290976.74418604653</v>
      </c>
      <c r="BA50" s="10">
        <v>2.8527131782945738</v>
      </c>
      <c r="BB50" s="10">
        <v>3.0809302325581398</v>
      </c>
    </row>
    <row r="51" spans="1:54" ht="9.9499999999999993" customHeight="1" x14ac:dyDescent="0.2">
      <c r="A51" s="17">
        <v>10</v>
      </c>
      <c r="B51" s="17">
        <v>22</v>
      </c>
      <c r="C51" s="17" t="s">
        <v>51</v>
      </c>
      <c r="D51" s="18" t="s">
        <v>116</v>
      </c>
      <c r="E51" s="19" t="s">
        <v>47</v>
      </c>
      <c r="F51" s="10"/>
      <c r="G51" s="10"/>
      <c r="H51" s="10"/>
      <c r="I51" s="10">
        <v>1</v>
      </c>
      <c r="J51" s="10"/>
      <c r="K51" s="10"/>
      <c r="L51" s="10"/>
      <c r="M51" s="10"/>
      <c r="N51" s="10"/>
      <c r="O51" s="10"/>
      <c r="P51" s="10"/>
      <c r="Q51" s="10">
        <v>2</v>
      </c>
      <c r="R51" s="10"/>
      <c r="S51" s="10"/>
      <c r="T51" s="10"/>
      <c r="U51" s="10"/>
      <c r="V51" s="10"/>
      <c r="W51" s="10">
        <v>3</v>
      </c>
      <c r="X51" s="10">
        <v>1</v>
      </c>
      <c r="Y51" s="10"/>
      <c r="Z51" s="10"/>
      <c r="AA51" s="10"/>
      <c r="AB51" s="10"/>
      <c r="AC51" s="10"/>
      <c r="AD51" s="10">
        <v>1</v>
      </c>
      <c r="AE51" s="10"/>
      <c r="AF51" s="10"/>
      <c r="AG51" s="10"/>
      <c r="AH51" s="10"/>
      <c r="AI51" s="10"/>
      <c r="AJ51" s="10"/>
      <c r="AK51" s="10"/>
      <c r="AL51" s="10"/>
      <c r="AM51" s="10"/>
      <c r="AN51" s="10"/>
      <c r="AO51" s="10"/>
      <c r="AP51" s="10"/>
      <c r="AQ51" s="10"/>
      <c r="AR51" s="10">
        <v>1</v>
      </c>
      <c r="AS51" s="10"/>
      <c r="AT51" s="10">
        <v>1</v>
      </c>
      <c r="AU51" s="10"/>
      <c r="AV51" s="10"/>
      <c r="AW51" s="10"/>
      <c r="AX51" s="10"/>
      <c r="AY51" s="10">
        <f t="shared" si="1"/>
        <v>10</v>
      </c>
      <c r="AZ51" s="11"/>
      <c r="BA51" s="10"/>
      <c r="BB51" s="10"/>
    </row>
    <row r="52" spans="1:54" ht="9.9499999999999993" customHeight="1" x14ac:dyDescent="0.2">
      <c r="A52" s="17">
        <v>11</v>
      </c>
      <c r="B52" s="17">
        <v>23</v>
      </c>
      <c r="C52" s="17" t="s">
        <v>117</v>
      </c>
      <c r="D52" s="18" t="s">
        <v>118</v>
      </c>
      <c r="E52" s="19" t="s">
        <v>50</v>
      </c>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v>17000</v>
      </c>
      <c r="AQ52" s="10"/>
      <c r="AR52" s="10"/>
      <c r="AS52" s="10"/>
      <c r="AT52" s="10"/>
      <c r="AU52" s="10"/>
      <c r="AV52" s="10"/>
      <c r="AW52" s="10"/>
      <c r="AX52" s="10"/>
      <c r="AY52" s="10">
        <f t="shared" si="1"/>
        <v>17000</v>
      </c>
      <c r="AZ52" s="11">
        <f>AY52*BA52</f>
        <v>60208.356</v>
      </c>
      <c r="BA52" s="10">
        <v>3.541668</v>
      </c>
      <c r="BB52" s="10">
        <v>3.8250014400000003</v>
      </c>
    </row>
    <row r="53" spans="1:54" ht="9.9499999999999993" customHeight="1" x14ac:dyDescent="0.2">
      <c r="A53" s="17">
        <v>11</v>
      </c>
      <c r="B53" s="17">
        <v>23</v>
      </c>
      <c r="C53" s="17" t="s">
        <v>51</v>
      </c>
      <c r="D53" s="18" t="s">
        <v>119</v>
      </c>
      <c r="E53" s="19" t="s">
        <v>47</v>
      </c>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v>1</v>
      </c>
      <c r="AQ53" s="10"/>
      <c r="AR53" s="10"/>
      <c r="AS53" s="10"/>
      <c r="AT53" s="10"/>
      <c r="AU53" s="10"/>
      <c r="AV53" s="10"/>
      <c r="AW53" s="10"/>
      <c r="AX53" s="10"/>
      <c r="AY53" s="10">
        <f t="shared" si="1"/>
        <v>1</v>
      </c>
      <c r="AZ53" s="11"/>
      <c r="BA53" s="10"/>
      <c r="BB53" s="10"/>
    </row>
    <row r="54" spans="1:54" ht="9.9499999999999993" customHeight="1" x14ac:dyDescent="0.2">
      <c r="A54" s="17">
        <v>12</v>
      </c>
      <c r="B54" s="17">
        <v>24</v>
      </c>
      <c r="C54" s="17" t="s">
        <v>120</v>
      </c>
      <c r="D54" s="18" t="s">
        <v>121</v>
      </c>
      <c r="E54" s="19" t="s">
        <v>50</v>
      </c>
      <c r="F54" s="10"/>
      <c r="G54" s="10"/>
      <c r="H54" s="10"/>
      <c r="I54" s="10"/>
      <c r="J54" s="10"/>
      <c r="K54" s="10">
        <v>12000</v>
      </c>
      <c r="L54" s="10"/>
      <c r="M54" s="10"/>
      <c r="N54" s="10"/>
      <c r="O54" s="10"/>
      <c r="P54" s="10"/>
      <c r="Q54" s="10"/>
      <c r="R54" s="10"/>
      <c r="S54" s="10"/>
      <c r="T54" s="10"/>
      <c r="U54" s="10"/>
      <c r="V54" s="10"/>
      <c r="W54" s="10"/>
      <c r="X54" s="10"/>
      <c r="Y54" s="10"/>
      <c r="Z54" s="10"/>
      <c r="AA54" s="10"/>
      <c r="AB54" s="10"/>
      <c r="AC54" s="10"/>
      <c r="AD54" s="10"/>
      <c r="AE54" s="10"/>
      <c r="AF54" s="10">
        <v>5000</v>
      </c>
      <c r="AG54" s="10"/>
      <c r="AH54" s="10"/>
      <c r="AI54" s="10"/>
      <c r="AJ54" s="10"/>
      <c r="AK54" s="10"/>
      <c r="AL54" s="10"/>
      <c r="AM54" s="10"/>
      <c r="AN54" s="10"/>
      <c r="AO54" s="10"/>
      <c r="AP54" s="10"/>
      <c r="AQ54" s="10"/>
      <c r="AR54" s="10"/>
      <c r="AS54" s="10"/>
      <c r="AT54" s="10">
        <v>15000</v>
      </c>
      <c r="AU54" s="10"/>
      <c r="AV54" s="10"/>
      <c r="AW54" s="10"/>
      <c r="AX54" s="10"/>
      <c r="AY54" s="10">
        <f t="shared" si="1"/>
        <v>32000</v>
      </c>
      <c r="AZ54" s="11">
        <f>AY54*BA54</f>
        <v>83596.899224806213</v>
      </c>
      <c r="BA54" s="10">
        <v>2.612403100775194</v>
      </c>
      <c r="BB54" s="10">
        <v>2.8213953488372097</v>
      </c>
    </row>
    <row r="55" spans="1:54" ht="9.9499999999999993" customHeight="1" x14ac:dyDescent="0.2">
      <c r="A55" s="17">
        <v>12</v>
      </c>
      <c r="B55" s="17">
        <v>24</v>
      </c>
      <c r="C55" s="17" t="s">
        <v>51</v>
      </c>
      <c r="D55" s="18" t="s">
        <v>122</v>
      </c>
      <c r="E55" s="19" t="s">
        <v>47</v>
      </c>
      <c r="F55" s="10"/>
      <c r="G55" s="10"/>
      <c r="H55" s="10"/>
      <c r="I55" s="10"/>
      <c r="J55" s="10"/>
      <c r="K55" s="10">
        <v>1</v>
      </c>
      <c r="L55" s="10"/>
      <c r="M55" s="10"/>
      <c r="N55" s="10"/>
      <c r="O55" s="10"/>
      <c r="P55" s="10"/>
      <c r="Q55" s="10"/>
      <c r="R55" s="10"/>
      <c r="S55" s="10"/>
      <c r="T55" s="10"/>
      <c r="U55" s="10"/>
      <c r="V55" s="10"/>
      <c r="W55" s="10"/>
      <c r="X55" s="10"/>
      <c r="Y55" s="10"/>
      <c r="Z55" s="10"/>
      <c r="AA55" s="10"/>
      <c r="AB55" s="10"/>
      <c r="AC55" s="10"/>
      <c r="AD55" s="10"/>
      <c r="AE55" s="10"/>
      <c r="AF55" s="10">
        <v>1</v>
      </c>
      <c r="AG55" s="10"/>
      <c r="AH55" s="10"/>
      <c r="AI55" s="10"/>
      <c r="AJ55" s="10"/>
      <c r="AK55" s="10"/>
      <c r="AL55" s="10"/>
      <c r="AM55" s="10"/>
      <c r="AN55" s="10"/>
      <c r="AO55" s="10"/>
      <c r="AP55" s="10"/>
      <c r="AQ55" s="10"/>
      <c r="AR55" s="10"/>
      <c r="AS55" s="10"/>
      <c r="AT55" s="10">
        <v>1</v>
      </c>
      <c r="AU55" s="10"/>
      <c r="AV55" s="10"/>
      <c r="AW55" s="10"/>
      <c r="AX55" s="10"/>
      <c r="AY55" s="10">
        <f t="shared" si="1"/>
        <v>3</v>
      </c>
      <c r="AZ55" s="11"/>
      <c r="BA55" s="10"/>
      <c r="BB55" s="10"/>
    </row>
    <row r="56" spans="1:54" ht="9.9499999999999993" customHeight="1" x14ac:dyDescent="0.2">
      <c r="A56" s="17">
        <v>13</v>
      </c>
      <c r="B56" s="17">
        <v>25</v>
      </c>
      <c r="C56" s="17" t="s">
        <v>123</v>
      </c>
      <c r="D56" s="18" t="s">
        <v>124</v>
      </c>
      <c r="E56" s="19" t="s">
        <v>50</v>
      </c>
      <c r="F56" s="10"/>
      <c r="G56" s="10"/>
      <c r="H56" s="10"/>
      <c r="I56" s="10"/>
      <c r="J56" s="10"/>
      <c r="K56" s="10"/>
      <c r="L56" s="10"/>
      <c r="M56" s="10"/>
      <c r="N56" s="10"/>
      <c r="O56" s="10"/>
      <c r="P56" s="10"/>
      <c r="Q56" s="10"/>
      <c r="R56" s="10"/>
      <c r="S56" s="10"/>
      <c r="T56" s="10"/>
      <c r="U56" s="10"/>
      <c r="V56" s="10"/>
      <c r="W56" s="10"/>
      <c r="X56" s="10"/>
      <c r="Y56" s="10">
        <v>15000</v>
      </c>
      <c r="Z56" s="10"/>
      <c r="AA56" s="10"/>
      <c r="AB56" s="10"/>
      <c r="AC56" s="10"/>
      <c r="AD56" s="10"/>
      <c r="AE56" s="10">
        <v>25000</v>
      </c>
      <c r="AF56" s="10"/>
      <c r="AG56" s="10"/>
      <c r="AH56" s="10"/>
      <c r="AI56" s="10"/>
      <c r="AJ56" s="10"/>
      <c r="AK56" s="10"/>
      <c r="AL56" s="10"/>
      <c r="AM56" s="10"/>
      <c r="AN56" s="10"/>
      <c r="AO56" s="10"/>
      <c r="AP56" s="10"/>
      <c r="AQ56" s="10">
        <v>35000</v>
      </c>
      <c r="AR56" s="10"/>
      <c r="AS56" s="10"/>
      <c r="AT56" s="10"/>
      <c r="AU56" s="10"/>
      <c r="AV56" s="10"/>
      <c r="AW56" s="10"/>
      <c r="AX56" s="10"/>
      <c r="AY56" s="10">
        <f t="shared" si="1"/>
        <v>75000</v>
      </c>
      <c r="AZ56" s="11">
        <f>AY56*BA56</f>
        <v>284302.3255813953</v>
      </c>
      <c r="BA56" s="10">
        <v>3.7906976744186043</v>
      </c>
      <c r="BB56" s="10">
        <v>4.0939534883720929</v>
      </c>
    </row>
    <row r="57" spans="1:54" ht="9.9499999999999993" customHeight="1" x14ac:dyDescent="0.2">
      <c r="A57" s="17">
        <v>13</v>
      </c>
      <c r="B57" s="17">
        <v>25</v>
      </c>
      <c r="C57" s="17" t="s">
        <v>51</v>
      </c>
      <c r="D57" s="18" t="s">
        <v>125</v>
      </c>
      <c r="E57" s="19" t="s">
        <v>47</v>
      </c>
      <c r="F57" s="10"/>
      <c r="G57" s="10"/>
      <c r="H57" s="10"/>
      <c r="I57" s="10"/>
      <c r="J57" s="10"/>
      <c r="K57" s="10"/>
      <c r="L57" s="10"/>
      <c r="M57" s="10"/>
      <c r="N57" s="10"/>
      <c r="O57" s="10"/>
      <c r="P57" s="10"/>
      <c r="Q57" s="10"/>
      <c r="R57" s="10"/>
      <c r="S57" s="10"/>
      <c r="T57" s="10"/>
      <c r="U57" s="10"/>
      <c r="V57" s="10"/>
      <c r="W57" s="10"/>
      <c r="X57" s="10"/>
      <c r="Y57" s="10">
        <v>1</v>
      </c>
      <c r="Z57" s="10"/>
      <c r="AA57" s="10"/>
      <c r="AB57" s="10"/>
      <c r="AC57" s="10"/>
      <c r="AD57" s="10"/>
      <c r="AE57" s="10">
        <v>1</v>
      </c>
      <c r="AF57" s="10"/>
      <c r="AG57" s="10"/>
      <c r="AH57" s="10"/>
      <c r="AI57" s="10"/>
      <c r="AJ57" s="10"/>
      <c r="AK57" s="10"/>
      <c r="AL57" s="10"/>
      <c r="AM57" s="10"/>
      <c r="AN57" s="10"/>
      <c r="AO57" s="10"/>
      <c r="AP57" s="10"/>
      <c r="AQ57" s="10">
        <v>1</v>
      </c>
      <c r="AR57" s="10"/>
      <c r="AS57" s="10"/>
      <c r="AT57" s="10"/>
      <c r="AU57" s="10"/>
      <c r="AV57" s="10"/>
      <c r="AW57" s="10"/>
      <c r="AX57" s="10"/>
      <c r="AY57" s="10">
        <f t="shared" ref="AY57:AY79" si="2">SUM(F57:AX57)</f>
        <v>3</v>
      </c>
      <c r="AZ57" s="11"/>
      <c r="BA57" s="10"/>
      <c r="BB57" s="10"/>
    </row>
    <row r="58" spans="1:54" ht="9.9499999999999993" customHeight="1" x14ac:dyDescent="0.2">
      <c r="A58" s="17">
        <v>14</v>
      </c>
      <c r="B58" s="17">
        <v>26</v>
      </c>
      <c r="C58" s="17" t="s">
        <v>126</v>
      </c>
      <c r="D58" s="18" t="s">
        <v>127</v>
      </c>
      <c r="E58" s="19" t="s">
        <v>50</v>
      </c>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v>8000</v>
      </c>
      <c r="AL58" s="10"/>
      <c r="AM58" s="10"/>
      <c r="AN58" s="10"/>
      <c r="AO58" s="10"/>
      <c r="AP58" s="10"/>
      <c r="AQ58" s="10"/>
      <c r="AR58" s="10"/>
      <c r="AS58" s="10"/>
      <c r="AT58" s="10"/>
      <c r="AU58" s="10"/>
      <c r="AV58" s="10"/>
      <c r="AW58" s="10"/>
      <c r="AX58" s="10"/>
      <c r="AY58" s="10">
        <f t="shared" si="2"/>
        <v>8000</v>
      </c>
      <c r="AZ58" s="11">
        <f>AY58*BA58</f>
        <v>63627.906976744183</v>
      </c>
      <c r="BA58" s="10">
        <v>7.9534883720930232</v>
      </c>
      <c r="BB58" s="10">
        <v>8.5897674418604648</v>
      </c>
    </row>
    <row r="59" spans="1:54" ht="9.9499999999999993" customHeight="1" x14ac:dyDescent="0.2">
      <c r="A59" s="17">
        <v>14</v>
      </c>
      <c r="B59" s="17">
        <v>26</v>
      </c>
      <c r="C59" s="17" t="s">
        <v>51</v>
      </c>
      <c r="D59" s="18" t="s">
        <v>128</v>
      </c>
      <c r="E59" s="19" t="s">
        <v>47</v>
      </c>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v>1</v>
      </c>
      <c r="AL59" s="10"/>
      <c r="AM59" s="10"/>
      <c r="AN59" s="10"/>
      <c r="AO59" s="10"/>
      <c r="AP59" s="10"/>
      <c r="AQ59" s="10"/>
      <c r="AR59" s="10"/>
      <c r="AS59" s="10"/>
      <c r="AT59" s="10"/>
      <c r="AU59" s="10"/>
      <c r="AV59" s="10"/>
      <c r="AW59" s="10"/>
      <c r="AX59" s="10"/>
      <c r="AY59" s="10">
        <f t="shared" si="2"/>
        <v>1</v>
      </c>
      <c r="AZ59" s="11"/>
      <c r="BA59" s="10"/>
      <c r="BB59" s="10"/>
    </row>
    <row r="60" spans="1:54" ht="9.9499999999999993" customHeight="1" x14ac:dyDescent="0.2">
      <c r="A60" s="17">
        <v>15</v>
      </c>
      <c r="B60" s="17">
        <v>27</v>
      </c>
      <c r="C60" s="17" t="s">
        <v>129</v>
      </c>
      <c r="D60" s="18" t="s">
        <v>130</v>
      </c>
      <c r="E60" s="19" t="s">
        <v>50</v>
      </c>
      <c r="F60" s="10"/>
      <c r="G60" s="10"/>
      <c r="H60" s="10"/>
      <c r="I60" s="10">
        <v>20000</v>
      </c>
      <c r="J60" s="10"/>
      <c r="K60" s="10"/>
      <c r="L60" s="10"/>
      <c r="M60" s="10"/>
      <c r="N60" s="10"/>
      <c r="O60" s="10"/>
      <c r="P60" s="10"/>
      <c r="Q60" s="10">
        <v>55000</v>
      </c>
      <c r="R60" s="10"/>
      <c r="S60" s="10">
        <v>27000</v>
      </c>
      <c r="T60" s="10"/>
      <c r="U60" s="10"/>
      <c r="V60" s="10">
        <v>14000</v>
      </c>
      <c r="W60" s="10"/>
      <c r="X60" s="10">
        <v>100000</v>
      </c>
      <c r="Y60" s="10"/>
      <c r="Z60" s="10"/>
      <c r="AA60" s="10"/>
      <c r="AB60" s="10"/>
      <c r="AC60" s="10">
        <v>10000</v>
      </c>
      <c r="AD60" s="10"/>
      <c r="AE60" s="10"/>
      <c r="AF60" s="10"/>
      <c r="AG60" s="10">
        <v>60000</v>
      </c>
      <c r="AH60" s="10"/>
      <c r="AI60" s="10"/>
      <c r="AJ60" s="10"/>
      <c r="AK60" s="10"/>
      <c r="AL60" s="10"/>
      <c r="AM60" s="10"/>
      <c r="AN60" s="10"/>
      <c r="AO60" s="10"/>
      <c r="AP60" s="10"/>
      <c r="AQ60" s="10">
        <v>55000</v>
      </c>
      <c r="AR60" s="10">
        <v>7000</v>
      </c>
      <c r="AS60" s="10"/>
      <c r="AT60" s="10"/>
      <c r="AU60" s="10"/>
      <c r="AV60" s="10"/>
      <c r="AW60" s="10"/>
      <c r="AX60" s="10"/>
      <c r="AY60" s="10">
        <f t="shared" si="2"/>
        <v>348000</v>
      </c>
      <c r="AZ60" s="11">
        <f>AY60*BA60</f>
        <v>2786697.6744186045</v>
      </c>
      <c r="BA60" s="10">
        <v>8.0077519379844961</v>
      </c>
      <c r="BB60" s="10">
        <v>8.6483720930232568</v>
      </c>
    </row>
    <row r="61" spans="1:54" ht="9.9499999999999993" customHeight="1" x14ac:dyDescent="0.2">
      <c r="A61" s="17">
        <v>15</v>
      </c>
      <c r="B61" s="17">
        <v>27</v>
      </c>
      <c r="C61" s="17" t="s">
        <v>51</v>
      </c>
      <c r="D61" s="18" t="s">
        <v>131</v>
      </c>
      <c r="E61" s="19" t="s">
        <v>47</v>
      </c>
      <c r="F61" s="10"/>
      <c r="G61" s="10"/>
      <c r="H61" s="10"/>
      <c r="I61" s="10">
        <v>1</v>
      </c>
      <c r="J61" s="10"/>
      <c r="K61" s="10"/>
      <c r="L61" s="10"/>
      <c r="M61" s="10"/>
      <c r="N61" s="10"/>
      <c r="O61" s="10"/>
      <c r="P61" s="10"/>
      <c r="Q61" s="10">
        <v>5</v>
      </c>
      <c r="R61" s="10"/>
      <c r="S61" s="10">
        <v>1</v>
      </c>
      <c r="T61" s="10"/>
      <c r="U61" s="10"/>
      <c r="V61" s="10">
        <v>1</v>
      </c>
      <c r="W61" s="10"/>
      <c r="X61" s="10">
        <v>1</v>
      </c>
      <c r="Y61" s="10"/>
      <c r="Z61" s="10"/>
      <c r="AA61" s="10"/>
      <c r="AB61" s="10"/>
      <c r="AC61" s="10">
        <v>1</v>
      </c>
      <c r="AD61" s="10"/>
      <c r="AE61" s="10"/>
      <c r="AF61" s="10"/>
      <c r="AG61" s="10">
        <v>7</v>
      </c>
      <c r="AH61" s="10"/>
      <c r="AI61" s="10"/>
      <c r="AJ61" s="10"/>
      <c r="AK61" s="10"/>
      <c r="AL61" s="10"/>
      <c r="AM61" s="10"/>
      <c r="AN61" s="10"/>
      <c r="AO61" s="10"/>
      <c r="AP61" s="10"/>
      <c r="AQ61" s="10">
        <v>1</v>
      </c>
      <c r="AR61" s="10">
        <v>1</v>
      </c>
      <c r="AS61" s="10"/>
      <c r="AT61" s="10"/>
      <c r="AU61" s="10"/>
      <c r="AV61" s="10"/>
      <c r="AW61" s="10"/>
      <c r="AX61" s="10"/>
      <c r="AY61" s="10">
        <f t="shared" si="2"/>
        <v>19</v>
      </c>
      <c r="AZ61" s="11"/>
      <c r="BA61" s="10"/>
      <c r="BB61" s="10"/>
    </row>
    <row r="62" spans="1:54" ht="9.9499999999999993" customHeight="1" x14ac:dyDescent="0.2">
      <c r="A62" s="17">
        <v>16</v>
      </c>
      <c r="B62" s="17">
        <v>28</v>
      </c>
      <c r="C62" s="17" t="s">
        <v>132</v>
      </c>
      <c r="D62" s="18" t="s">
        <v>133</v>
      </c>
      <c r="E62" s="19" t="s">
        <v>50</v>
      </c>
      <c r="F62" s="10"/>
      <c r="G62" s="10"/>
      <c r="H62" s="10"/>
      <c r="I62" s="10"/>
      <c r="J62" s="10"/>
      <c r="K62" s="10"/>
      <c r="L62" s="10"/>
      <c r="M62" s="10"/>
      <c r="N62" s="10"/>
      <c r="O62" s="10"/>
      <c r="P62" s="10"/>
      <c r="Q62" s="10"/>
      <c r="R62" s="10"/>
      <c r="S62" s="10">
        <v>18000</v>
      </c>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v>18000</v>
      </c>
      <c r="AV62" s="10"/>
      <c r="AW62" s="10"/>
      <c r="AX62" s="10"/>
      <c r="AY62" s="10">
        <f t="shared" si="2"/>
        <v>36000</v>
      </c>
      <c r="AZ62" s="11">
        <f>AY62*BA62</f>
        <v>229200.00671328671</v>
      </c>
      <c r="BA62" s="10">
        <v>6.3666668531468531</v>
      </c>
      <c r="BB62" s="10">
        <v>6.8760002013986021</v>
      </c>
    </row>
    <row r="63" spans="1:54" ht="9.9499999999999993" customHeight="1" x14ac:dyDescent="0.2">
      <c r="A63" s="17">
        <v>16</v>
      </c>
      <c r="B63" s="17">
        <v>28</v>
      </c>
      <c r="C63" s="17" t="s">
        <v>51</v>
      </c>
      <c r="D63" s="18" t="s">
        <v>134</v>
      </c>
      <c r="E63" s="19" t="s">
        <v>47</v>
      </c>
      <c r="F63" s="10"/>
      <c r="G63" s="10"/>
      <c r="H63" s="10"/>
      <c r="I63" s="10"/>
      <c r="J63" s="10"/>
      <c r="K63" s="10"/>
      <c r="L63" s="10"/>
      <c r="M63" s="10"/>
      <c r="N63" s="10"/>
      <c r="O63" s="10"/>
      <c r="P63" s="10"/>
      <c r="Q63" s="10"/>
      <c r="R63" s="10"/>
      <c r="S63" s="10">
        <v>2</v>
      </c>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v>1</v>
      </c>
      <c r="AV63" s="10"/>
      <c r="AW63" s="10"/>
      <c r="AX63" s="10"/>
      <c r="AY63" s="10">
        <f t="shared" si="2"/>
        <v>3</v>
      </c>
      <c r="AZ63" s="11"/>
      <c r="BA63" s="10"/>
      <c r="BB63" s="10"/>
    </row>
    <row r="64" spans="1:54" ht="9.9499999999999993" customHeight="1" x14ac:dyDescent="0.2">
      <c r="A64" s="17">
        <v>17</v>
      </c>
      <c r="B64" s="17">
        <v>29</v>
      </c>
      <c r="C64" s="17" t="s">
        <v>135</v>
      </c>
      <c r="D64" s="18" t="s">
        <v>136</v>
      </c>
      <c r="E64" s="19" t="s">
        <v>50</v>
      </c>
      <c r="F64" s="10"/>
      <c r="G64" s="10">
        <v>9000</v>
      </c>
      <c r="H64" s="10"/>
      <c r="I64" s="10"/>
      <c r="J64" s="10"/>
      <c r="K64" s="10"/>
      <c r="L64" s="10"/>
      <c r="M64" s="10"/>
      <c r="N64" s="10"/>
      <c r="O64" s="10"/>
      <c r="P64" s="10">
        <v>115000</v>
      </c>
      <c r="Q64" s="10"/>
      <c r="R64" s="10"/>
      <c r="S64" s="10">
        <v>16000</v>
      </c>
      <c r="T64" s="10"/>
      <c r="U64" s="10"/>
      <c r="V64" s="10"/>
      <c r="W64" s="10"/>
      <c r="X64" s="10"/>
      <c r="Y64" s="10"/>
      <c r="Z64" s="10"/>
      <c r="AA64" s="10"/>
      <c r="AB64" s="10"/>
      <c r="AC64" s="10"/>
      <c r="AD64" s="10"/>
      <c r="AE64" s="10"/>
      <c r="AF64" s="10">
        <v>5000</v>
      </c>
      <c r="AG64" s="10"/>
      <c r="AH64" s="10"/>
      <c r="AI64" s="10"/>
      <c r="AJ64" s="10"/>
      <c r="AK64" s="10"/>
      <c r="AL64" s="10"/>
      <c r="AM64" s="10"/>
      <c r="AN64" s="10"/>
      <c r="AO64" s="10"/>
      <c r="AP64" s="10"/>
      <c r="AQ64" s="10"/>
      <c r="AR64" s="10"/>
      <c r="AS64" s="10"/>
      <c r="AT64" s="10"/>
      <c r="AU64" s="10"/>
      <c r="AV64" s="10"/>
      <c r="AW64" s="10"/>
      <c r="AX64" s="10"/>
      <c r="AY64" s="10">
        <f t="shared" si="2"/>
        <v>145000</v>
      </c>
      <c r="AZ64" s="11">
        <f>AY64*BA64</f>
        <v>3486744.1860465119</v>
      </c>
      <c r="BA64" s="10">
        <v>24.046511627906977</v>
      </c>
      <c r="BB64" s="10">
        <v>25.970232558139536</v>
      </c>
    </row>
    <row r="65" spans="1:54" ht="9.9499999999999993" customHeight="1" x14ac:dyDescent="0.2">
      <c r="A65" s="17">
        <v>17</v>
      </c>
      <c r="B65" s="17">
        <v>29</v>
      </c>
      <c r="C65" s="17" t="s">
        <v>51</v>
      </c>
      <c r="D65" s="18" t="s">
        <v>137</v>
      </c>
      <c r="E65" s="19" t="s">
        <v>47</v>
      </c>
      <c r="F65" s="10"/>
      <c r="G65" s="10">
        <v>1</v>
      </c>
      <c r="H65" s="10"/>
      <c r="I65" s="10"/>
      <c r="J65" s="10"/>
      <c r="K65" s="10"/>
      <c r="L65" s="10"/>
      <c r="M65" s="10"/>
      <c r="N65" s="10"/>
      <c r="O65" s="10"/>
      <c r="P65" s="10">
        <v>4</v>
      </c>
      <c r="Q65" s="10"/>
      <c r="R65" s="10"/>
      <c r="S65" s="10">
        <v>1</v>
      </c>
      <c r="T65" s="10"/>
      <c r="U65" s="10"/>
      <c r="V65" s="10"/>
      <c r="W65" s="10"/>
      <c r="X65" s="10"/>
      <c r="Y65" s="10"/>
      <c r="Z65" s="10"/>
      <c r="AA65" s="10"/>
      <c r="AB65" s="10"/>
      <c r="AC65" s="10"/>
      <c r="AD65" s="10"/>
      <c r="AE65" s="10"/>
      <c r="AF65" s="10">
        <v>1</v>
      </c>
      <c r="AG65" s="10"/>
      <c r="AH65" s="10"/>
      <c r="AI65" s="10"/>
      <c r="AJ65" s="10"/>
      <c r="AK65" s="10"/>
      <c r="AL65" s="10"/>
      <c r="AM65" s="10"/>
      <c r="AN65" s="10"/>
      <c r="AO65" s="10"/>
      <c r="AP65" s="10"/>
      <c r="AQ65" s="10"/>
      <c r="AR65" s="10"/>
      <c r="AS65" s="10"/>
      <c r="AT65" s="10"/>
      <c r="AU65" s="10"/>
      <c r="AV65" s="10"/>
      <c r="AW65" s="10"/>
      <c r="AX65" s="10"/>
      <c r="AY65" s="10">
        <f t="shared" si="2"/>
        <v>7</v>
      </c>
      <c r="AZ65" s="11"/>
      <c r="BA65" s="10"/>
      <c r="BB65" s="10"/>
    </row>
    <row r="66" spans="1:54" ht="9.9499999999999993" customHeight="1" x14ac:dyDescent="0.2">
      <c r="A66" s="17">
        <v>18</v>
      </c>
      <c r="B66" s="17">
        <v>30</v>
      </c>
      <c r="C66" s="17" t="s">
        <v>138</v>
      </c>
      <c r="D66" s="18" t="s">
        <v>139</v>
      </c>
      <c r="E66" s="19" t="s">
        <v>50</v>
      </c>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v>20000</v>
      </c>
      <c r="AJ66" s="10"/>
      <c r="AK66" s="10"/>
      <c r="AL66" s="10"/>
      <c r="AM66" s="10"/>
      <c r="AN66" s="10"/>
      <c r="AO66" s="10"/>
      <c r="AP66" s="10"/>
      <c r="AQ66" s="10">
        <v>23000</v>
      </c>
      <c r="AR66" s="10"/>
      <c r="AS66" s="10"/>
      <c r="AT66" s="10"/>
      <c r="AU66" s="10"/>
      <c r="AV66" s="10"/>
      <c r="AW66" s="10"/>
      <c r="AX66" s="10"/>
      <c r="AY66" s="10">
        <f t="shared" si="2"/>
        <v>43000</v>
      </c>
      <c r="AZ66" s="11">
        <f>AY66*BA66</f>
        <v>162000</v>
      </c>
      <c r="BA66" s="10">
        <v>3.7674418604651163</v>
      </c>
      <c r="BB66" s="10">
        <v>4.068837209302326</v>
      </c>
    </row>
    <row r="67" spans="1:54" ht="9.9499999999999993" customHeight="1" x14ac:dyDescent="0.2">
      <c r="A67" s="17">
        <v>18</v>
      </c>
      <c r="B67" s="17">
        <v>30</v>
      </c>
      <c r="C67" s="17" t="s">
        <v>51</v>
      </c>
      <c r="D67" s="18" t="s">
        <v>140</v>
      </c>
      <c r="E67" s="19" t="s">
        <v>47</v>
      </c>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v>1</v>
      </c>
      <c r="AJ67" s="10"/>
      <c r="AK67" s="10"/>
      <c r="AL67" s="10"/>
      <c r="AM67" s="10"/>
      <c r="AN67" s="10"/>
      <c r="AO67" s="10"/>
      <c r="AP67" s="10"/>
      <c r="AQ67" s="10">
        <v>1</v>
      </c>
      <c r="AR67" s="10"/>
      <c r="AS67" s="10"/>
      <c r="AT67" s="10"/>
      <c r="AU67" s="10"/>
      <c r="AV67" s="10"/>
      <c r="AW67" s="10"/>
      <c r="AX67" s="10"/>
      <c r="AY67" s="10">
        <f t="shared" si="2"/>
        <v>2</v>
      </c>
      <c r="AZ67" s="11"/>
      <c r="BA67" s="10"/>
      <c r="BB67" s="10"/>
    </row>
    <row r="68" spans="1:54" ht="9.9499999999999993" customHeight="1" x14ac:dyDescent="0.2">
      <c r="A68" s="17">
        <v>19</v>
      </c>
      <c r="B68" s="17">
        <v>31</v>
      </c>
      <c r="C68" s="17" t="s">
        <v>141</v>
      </c>
      <c r="D68" s="18" t="s">
        <v>142</v>
      </c>
      <c r="E68" s="19" t="s">
        <v>50</v>
      </c>
      <c r="F68" s="10"/>
      <c r="G68" s="10"/>
      <c r="H68" s="10"/>
      <c r="I68" s="10"/>
      <c r="J68" s="10"/>
      <c r="K68" s="10"/>
      <c r="L68" s="10"/>
      <c r="M68" s="10"/>
      <c r="N68" s="10"/>
      <c r="O68" s="10"/>
      <c r="P68" s="10"/>
      <c r="Q68" s="10"/>
      <c r="R68" s="10"/>
      <c r="S68" s="10">
        <v>15000</v>
      </c>
      <c r="T68" s="10"/>
      <c r="U68" s="10">
        <v>75000</v>
      </c>
      <c r="V68" s="10"/>
      <c r="W68" s="10"/>
      <c r="X68" s="10"/>
      <c r="Y68" s="10"/>
      <c r="Z68" s="10"/>
      <c r="AA68" s="10"/>
      <c r="AB68" s="10"/>
      <c r="AC68" s="10"/>
      <c r="AD68" s="10"/>
      <c r="AE68" s="10"/>
      <c r="AF68" s="10"/>
      <c r="AG68" s="10"/>
      <c r="AH68" s="10"/>
      <c r="AI68" s="10">
        <v>15000</v>
      </c>
      <c r="AJ68" s="10"/>
      <c r="AK68" s="10"/>
      <c r="AL68" s="10"/>
      <c r="AM68" s="10"/>
      <c r="AN68" s="10"/>
      <c r="AO68" s="10"/>
      <c r="AP68" s="10"/>
      <c r="AQ68" s="10"/>
      <c r="AR68" s="10"/>
      <c r="AS68" s="10"/>
      <c r="AT68" s="10"/>
      <c r="AU68" s="10"/>
      <c r="AV68" s="10"/>
      <c r="AW68" s="10"/>
      <c r="AX68" s="10"/>
      <c r="AY68" s="10">
        <f t="shared" si="2"/>
        <v>105000</v>
      </c>
      <c r="AZ68" s="11">
        <f>AY68*BA68</f>
        <v>986511.62790697662</v>
      </c>
      <c r="BA68" s="10">
        <v>9.3953488372093013</v>
      </c>
      <c r="BB68" s="10">
        <v>10.146976744186047</v>
      </c>
    </row>
    <row r="69" spans="1:54" ht="9.9499999999999993" customHeight="1" x14ac:dyDescent="0.2">
      <c r="A69" s="17">
        <v>19</v>
      </c>
      <c r="B69" s="17">
        <v>31</v>
      </c>
      <c r="C69" s="17" t="s">
        <v>51</v>
      </c>
      <c r="D69" s="18" t="s">
        <v>143</v>
      </c>
      <c r="E69" s="19" t="s">
        <v>47</v>
      </c>
      <c r="F69" s="10"/>
      <c r="G69" s="10"/>
      <c r="H69" s="10"/>
      <c r="I69" s="10"/>
      <c r="J69" s="10"/>
      <c r="K69" s="10"/>
      <c r="L69" s="10"/>
      <c r="M69" s="10"/>
      <c r="N69" s="10"/>
      <c r="O69" s="10"/>
      <c r="P69" s="10"/>
      <c r="Q69" s="10"/>
      <c r="R69" s="10"/>
      <c r="S69" s="10">
        <v>1</v>
      </c>
      <c r="T69" s="10"/>
      <c r="U69" s="10">
        <v>1</v>
      </c>
      <c r="V69" s="10"/>
      <c r="W69" s="10"/>
      <c r="X69" s="10"/>
      <c r="Y69" s="10"/>
      <c r="Z69" s="10"/>
      <c r="AA69" s="10"/>
      <c r="AB69" s="10"/>
      <c r="AC69" s="10"/>
      <c r="AD69" s="10"/>
      <c r="AE69" s="10"/>
      <c r="AF69" s="10"/>
      <c r="AG69" s="10"/>
      <c r="AH69" s="10"/>
      <c r="AI69" s="10">
        <v>1</v>
      </c>
      <c r="AJ69" s="10"/>
      <c r="AK69" s="10"/>
      <c r="AL69" s="10"/>
      <c r="AM69" s="10"/>
      <c r="AN69" s="10"/>
      <c r="AO69" s="10"/>
      <c r="AP69" s="10"/>
      <c r="AQ69" s="10"/>
      <c r="AR69" s="10"/>
      <c r="AS69" s="10"/>
      <c r="AT69" s="10"/>
      <c r="AU69" s="10"/>
      <c r="AV69" s="10"/>
      <c r="AW69" s="10"/>
      <c r="AX69" s="10"/>
      <c r="AY69" s="10">
        <f t="shared" si="2"/>
        <v>3</v>
      </c>
      <c r="AZ69" s="11"/>
      <c r="BA69" s="10"/>
      <c r="BB69" s="10"/>
    </row>
    <row r="70" spans="1:54" ht="9.9499999999999993" customHeight="1" x14ac:dyDescent="0.2">
      <c r="A70" s="17">
        <v>20</v>
      </c>
      <c r="B70" s="17">
        <v>32</v>
      </c>
      <c r="C70" s="17" t="s">
        <v>144</v>
      </c>
      <c r="D70" s="18" t="s">
        <v>145</v>
      </c>
      <c r="E70" s="19" t="s">
        <v>50</v>
      </c>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v>16000</v>
      </c>
      <c r="AO70" s="10">
        <v>10000</v>
      </c>
      <c r="AP70" s="10"/>
      <c r="AQ70" s="10"/>
      <c r="AR70" s="10"/>
      <c r="AS70" s="10"/>
      <c r="AT70" s="10"/>
      <c r="AU70" s="10"/>
      <c r="AV70" s="10"/>
      <c r="AW70" s="10"/>
      <c r="AX70" s="10"/>
      <c r="AY70" s="10">
        <f t="shared" si="2"/>
        <v>26000</v>
      </c>
      <c r="AZ70" s="11">
        <f>AY70*BA70</f>
        <v>235039.99999999997</v>
      </c>
      <c r="BA70" s="10">
        <v>9.0399999999999991</v>
      </c>
      <c r="BB70" s="10">
        <v>9.7631999999999994</v>
      </c>
    </row>
    <row r="71" spans="1:54" ht="9.9499999999999993" customHeight="1" x14ac:dyDescent="0.2">
      <c r="A71" s="17">
        <v>20</v>
      </c>
      <c r="B71" s="17">
        <v>32</v>
      </c>
      <c r="C71" s="17" t="s">
        <v>51</v>
      </c>
      <c r="D71" s="18" t="s">
        <v>146</v>
      </c>
      <c r="E71" s="19" t="s">
        <v>47</v>
      </c>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v>1</v>
      </c>
      <c r="AO71" s="10">
        <v>1</v>
      </c>
      <c r="AP71" s="10"/>
      <c r="AQ71" s="10"/>
      <c r="AR71" s="10"/>
      <c r="AS71" s="10"/>
      <c r="AT71" s="10"/>
      <c r="AU71" s="10"/>
      <c r="AV71" s="10"/>
      <c r="AW71" s="10"/>
      <c r="AX71" s="10"/>
      <c r="AY71" s="10">
        <f t="shared" si="2"/>
        <v>2</v>
      </c>
      <c r="AZ71" s="11"/>
      <c r="BA71" s="10"/>
      <c r="BB71" s="10"/>
    </row>
    <row r="72" spans="1:54" ht="9.9499999999999993" customHeight="1" x14ac:dyDescent="0.2">
      <c r="A72" s="17">
        <v>21</v>
      </c>
      <c r="B72" s="17">
        <v>33</v>
      </c>
      <c r="C72" s="17" t="s">
        <v>147</v>
      </c>
      <c r="D72" s="18" t="s">
        <v>148</v>
      </c>
      <c r="E72" s="19" t="s">
        <v>50</v>
      </c>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v>52000</v>
      </c>
      <c r="AJ72" s="10"/>
      <c r="AK72" s="10"/>
      <c r="AL72" s="10"/>
      <c r="AM72" s="10"/>
      <c r="AN72" s="10"/>
      <c r="AO72" s="10"/>
      <c r="AP72" s="10"/>
      <c r="AQ72" s="10"/>
      <c r="AR72" s="10"/>
      <c r="AS72" s="10"/>
      <c r="AT72" s="10"/>
      <c r="AU72" s="10"/>
      <c r="AV72" s="10"/>
      <c r="AW72" s="10"/>
      <c r="AX72" s="10"/>
      <c r="AY72" s="10">
        <f t="shared" si="2"/>
        <v>52000</v>
      </c>
      <c r="AZ72" s="11">
        <f>AY72*BA72</f>
        <v>348400</v>
      </c>
      <c r="BA72" s="10">
        <v>6.7</v>
      </c>
      <c r="BB72" s="10">
        <v>7.2360000000000007</v>
      </c>
    </row>
    <row r="73" spans="1:54" ht="9.9499999999999993" customHeight="1" x14ac:dyDescent="0.2">
      <c r="A73" s="17">
        <v>21</v>
      </c>
      <c r="B73" s="17">
        <v>33</v>
      </c>
      <c r="C73" s="17" t="s">
        <v>51</v>
      </c>
      <c r="D73" s="18" t="s">
        <v>149</v>
      </c>
      <c r="E73" s="19" t="s">
        <v>47</v>
      </c>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v>1</v>
      </c>
      <c r="AJ73" s="10"/>
      <c r="AK73" s="10"/>
      <c r="AL73" s="10"/>
      <c r="AM73" s="10"/>
      <c r="AN73" s="10"/>
      <c r="AO73" s="10"/>
      <c r="AP73" s="10"/>
      <c r="AQ73" s="10"/>
      <c r="AR73" s="10"/>
      <c r="AS73" s="10"/>
      <c r="AT73" s="10"/>
      <c r="AU73" s="10"/>
      <c r="AV73" s="10"/>
      <c r="AW73" s="10"/>
      <c r="AX73" s="10"/>
      <c r="AY73" s="10">
        <f t="shared" si="2"/>
        <v>1</v>
      </c>
      <c r="AZ73" s="12"/>
      <c r="BA73" s="10"/>
      <c r="BB73" s="10"/>
    </row>
    <row r="74" spans="1:54" ht="9.9499999999999993" customHeight="1" x14ac:dyDescent="0.2">
      <c r="A74" s="17">
        <v>22</v>
      </c>
      <c r="B74" s="17">
        <v>34</v>
      </c>
      <c r="C74" s="17" t="s">
        <v>150</v>
      </c>
      <c r="D74" s="18" t="s">
        <v>151</v>
      </c>
      <c r="E74" s="19" t="s">
        <v>50</v>
      </c>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v>18000</v>
      </c>
      <c r="AK74" s="10"/>
      <c r="AL74" s="10"/>
      <c r="AM74" s="10"/>
      <c r="AN74" s="10"/>
      <c r="AO74" s="10"/>
      <c r="AP74" s="10"/>
      <c r="AQ74" s="10"/>
      <c r="AR74" s="10"/>
      <c r="AS74" s="10"/>
      <c r="AT74" s="10"/>
      <c r="AU74" s="10"/>
      <c r="AV74" s="10"/>
      <c r="AW74" s="10"/>
      <c r="AX74" s="10"/>
      <c r="AY74" s="10">
        <f t="shared" si="2"/>
        <v>18000</v>
      </c>
      <c r="AZ74" s="11">
        <f>AY74*BA74</f>
        <v>33900.00171428571</v>
      </c>
      <c r="BA74" s="10">
        <v>1.8833334285714285</v>
      </c>
      <c r="BB74" s="10">
        <v>2.0340001028571431</v>
      </c>
    </row>
    <row r="75" spans="1:54" ht="9.9499999999999993" customHeight="1" x14ac:dyDescent="0.2">
      <c r="A75" s="17">
        <v>22</v>
      </c>
      <c r="B75" s="17">
        <v>34</v>
      </c>
      <c r="C75" s="17" t="s">
        <v>51</v>
      </c>
      <c r="D75" s="18" t="s">
        <v>152</v>
      </c>
      <c r="E75" s="19" t="s">
        <v>47</v>
      </c>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v>1</v>
      </c>
      <c r="AK75" s="10"/>
      <c r="AL75" s="10"/>
      <c r="AM75" s="10"/>
      <c r="AN75" s="10"/>
      <c r="AO75" s="10"/>
      <c r="AP75" s="10"/>
      <c r="AQ75" s="10"/>
      <c r="AR75" s="10"/>
      <c r="AS75" s="10"/>
      <c r="AT75" s="10"/>
      <c r="AU75" s="10"/>
      <c r="AV75" s="10"/>
      <c r="AW75" s="10"/>
      <c r="AX75" s="10"/>
      <c r="AY75" s="10">
        <f t="shared" si="2"/>
        <v>1</v>
      </c>
      <c r="AZ75" s="11"/>
      <c r="BA75" s="10"/>
      <c r="BB75" s="10"/>
    </row>
    <row r="76" spans="1:54" ht="9.9499999999999993" customHeight="1" x14ac:dyDescent="0.2">
      <c r="A76" s="17">
        <v>24</v>
      </c>
      <c r="B76" s="17">
        <v>35</v>
      </c>
      <c r="C76" s="17" t="s">
        <v>153</v>
      </c>
      <c r="D76" s="18" t="s">
        <v>154</v>
      </c>
      <c r="E76" s="19" t="s">
        <v>50</v>
      </c>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v>16000</v>
      </c>
      <c r="AM76" s="10"/>
      <c r="AN76" s="10"/>
      <c r="AO76" s="10"/>
      <c r="AP76" s="10"/>
      <c r="AQ76" s="10"/>
      <c r="AR76" s="10"/>
      <c r="AS76" s="10"/>
      <c r="AT76" s="10"/>
      <c r="AU76" s="10">
        <v>15000</v>
      </c>
      <c r="AV76" s="10"/>
      <c r="AW76" s="10">
        <v>17000</v>
      </c>
      <c r="AX76" s="10"/>
      <c r="AY76" s="10">
        <f t="shared" si="2"/>
        <v>48000</v>
      </c>
      <c r="AZ76" s="11">
        <f>AY76*BA76</f>
        <v>294883.72093023255</v>
      </c>
      <c r="BA76" s="10">
        <v>6.1434108527131777</v>
      </c>
      <c r="BB76" s="10">
        <v>6.6348837209302323</v>
      </c>
    </row>
    <row r="77" spans="1:54" ht="9.9499999999999993" customHeight="1" x14ac:dyDescent="0.2">
      <c r="A77" s="17">
        <v>24</v>
      </c>
      <c r="B77" s="17">
        <v>35</v>
      </c>
      <c r="C77" s="17" t="s">
        <v>51</v>
      </c>
      <c r="D77" s="18" t="s">
        <v>155</v>
      </c>
      <c r="E77" s="19" t="s">
        <v>47</v>
      </c>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v>1</v>
      </c>
      <c r="AM77" s="10"/>
      <c r="AN77" s="10"/>
      <c r="AO77" s="10"/>
      <c r="AP77" s="10"/>
      <c r="AQ77" s="10"/>
      <c r="AR77" s="10"/>
      <c r="AS77" s="10"/>
      <c r="AT77" s="10"/>
      <c r="AU77" s="10">
        <v>1</v>
      </c>
      <c r="AV77" s="10"/>
      <c r="AW77" s="10">
        <v>2</v>
      </c>
      <c r="AX77" s="10"/>
      <c r="AY77" s="10">
        <f t="shared" si="2"/>
        <v>4</v>
      </c>
      <c r="AZ77" s="11"/>
      <c r="BA77" s="10"/>
      <c r="BB77" s="10"/>
    </row>
    <row r="78" spans="1:54" ht="9.9499999999999993" customHeight="1" x14ac:dyDescent="0.2">
      <c r="A78" s="17">
        <v>26</v>
      </c>
      <c r="B78" s="17">
        <v>36</v>
      </c>
      <c r="C78" s="17" t="s">
        <v>156</v>
      </c>
      <c r="D78" s="18" t="s">
        <v>157</v>
      </c>
      <c r="E78" s="19" t="s">
        <v>50</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v>30000</v>
      </c>
      <c r="AK78" s="10"/>
      <c r="AL78" s="10"/>
      <c r="AM78" s="10"/>
      <c r="AN78" s="10"/>
      <c r="AO78" s="10"/>
      <c r="AP78" s="10"/>
      <c r="AQ78" s="10"/>
      <c r="AR78" s="10"/>
      <c r="AS78" s="10"/>
      <c r="AT78" s="10"/>
      <c r="AU78" s="10"/>
      <c r="AV78" s="10"/>
      <c r="AW78" s="10"/>
      <c r="AX78" s="10"/>
      <c r="AY78" s="10">
        <f t="shared" si="2"/>
        <v>30000</v>
      </c>
      <c r="AZ78" s="11">
        <f>AY78*BA78</f>
        <v>217674.41860465115</v>
      </c>
      <c r="BA78" s="10">
        <v>7.2558139534883717</v>
      </c>
      <c r="BB78" s="10">
        <v>7.8362790697674418</v>
      </c>
    </row>
    <row r="79" spans="1:54" ht="9.9499999999999993" customHeight="1" x14ac:dyDescent="0.2">
      <c r="A79" s="17">
        <v>26</v>
      </c>
      <c r="B79" s="17">
        <v>36</v>
      </c>
      <c r="C79" s="17" t="s">
        <v>51</v>
      </c>
      <c r="D79" s="18" t="s">
        <v>158</v>
      </c>
      <c r="E79" s="19" t="s">
        <v>47</v>
      </c>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v>1</v>
      </c>
      <c r="AK79" s="10"/>
      <c r="AL79" s="10"/>
      <c r="AM79" s="10"/>
      <c r="AN79" s="10"/>
      <c r="AO79" s="10"/>
      <c r="AP79" s="10"/>
      <c r="AQ79" s="10"/>
      <c r="AR79" s="10"/>
      <c r="AS79" s="10"/>
      <c r="AT79" s="10"/>
      <c r="AU79" s="10"/>
      <c r="AV79" s="10"/>
      <c r="AW79" s="10"/>
      <c r="AX79" s="10"/>
      <c r="AY79" s="10">
        <f t="shared" si="2"/>
        <v>1</v>
      </c>
      <c r="AZ79" s="11"/>
      <c r="BA79" s="10"/>
      <c r="BB79" s="10"/>
    </row>
    <row r="80" spans="1:54" ht="9.9499999999999993" customHeight="1" x14ac:dyDescent="0.2">
      <c r="C80" s="7" t="s">
        <v>42</v>
      </c>
      <c r="D80" s="7"/>
      <c r="E80" s="7"/>
      <c r="F80" s="8">
        <f t="shared" ref="F80:AZ80" si="3">SUM(F8:F79)</f>
        <v>10002</v>
      </c>
      <c r="G80" s="8">
        <f t="shared" si="3"/>
        <v>18002</v>
      </c>
      <c r="H80" s="8">
        <f t="shared" si="3"/>
        <v>5001</v>
      </c>
      <c r="I80" s="8">
        <f t="shared" si="3"/>
        <v>54003</v>
      </c>
      <c r="J80" s="8">
        <f t="shared" si="3"/>
        <v>3001</v>
      </c>
      <c r="K80" s="8">
        <f t="shared" si="3"/>
        <v>42003</v>
      </c>
      <c r="L80" s="8">
        <f t="shared" si="3"/>
        <v>9002</v>
      </c>
      <c r="M80" s="8">
        <f t="shared" si="3"/>
        <v>11001</v>
      </c>
      <c r="N80" s="8">
        <f t="shared" si="3"/>
        <v>34003</v>
      </c>
      <c r="O80" s="8">
        <f t="shared" si="3"/>
        <v>5001</v>
      </c>
      <c r="P80" s="8">
        <f t="shared" si="3"/>
        <v>215007</v>
      </c>
      <c r="Q80" s="8">
        <f t="shared" si="3"/>
        <v>125009</v>
      </c>
      <c r="R80" s="8">
        <f t="shared" si="3"/>
        <v>30001</v>
      </c>
      <c r="S80" s="8">
        <f t="shared" si="3"/>
        <v>137009</v>
      </c>
      <c r="T80" s="8">
        <f t="shared" si="3"/>
        <v>27002</v>
      </c>
      <c r="U80" s="8">
        <f t="shared" si="3"/>
        <v>145002</v>
      </c>
      <c r="V80" s="8">
        <f t="shared" si="3"/>
        <v>14001</v>
      </c>
      <c r="W80" s="8">
        <f t="shared" si="3"/>
        <v>39005</v>
      </c>
      <c r="X80" s="8">
        <f t="shared" si="3"/>
        <v>123003</v>
      </c>
      <c r="Y80" s="8">
        <f t="shared" si="3"/>
        <v>25002</v>
      </c>
      <c r="Z80" s="8">
        <f t="shared" si="3"/>
        <v>0</v>
      </c>
      <c r="AA80" s="8">
        <f t="shared" si="3"/>
        <v>12001</v>
      </c>
      <c r="AB80" s="8">
        <f t="shared" si="3"/>
        <v>0</v>
      </c>
      <c r="AC80" s="8">
        <f t="shared" si="3"/>
        <v>10001</v>
      </c>
      <c r="AD80" s="8">
        <f t="shared" si="3"/>
        <v>6001</v>
      </c>
      <c r="AE80" s="8">
        <f t="shared" si="3"/>
        <v>50002</v>
      </c>
      <c r="AF80" s="8">
        <f t="shared" si="3"/>
        <v>10002</v>
      </c>
      <c r="AG80" s="8">
        <f t="shared" si="3"/>
        <v>120014</v>
      </c>
      <c r="AH80" s="8">
        <f t="shared" si="3"/>
        <v>8001</v>
      </c>
      <c r="AI80" s="8">
        <f t="shared" si="3"/>
        <v>102004</v>
      </c>
      <c r="AJ80" s="8">
        <f t="shared" si="3"/>
        <v>61003</v>
      </c>
      <c r="AK80" s="8">
        <f t="shared" si="3"/>
        <v>16002</v>
      </c>
      <c r="AL80" s="8">
        <f t="shared" si="3"/>
        <v>53003</v>
      </c>
      <c r="AM80" s="8">
        <f t="shared" si="3"/>
        <v>15001</v>
      </c>
      <c r="AN80" s="8">
        <f t="shared" si="3"/>
        <v>16001</v>
      </c>
      <c r="AO80" s="8">
        <f t="shared" si="3"/>
        <v>58006</v>
      </c>
      <c r="AP80" s="8">
        <f t="shared" si="3"/>
        <v>29002</v>
      </c>
      <c r="AQ80" s="8">
        <f t="shared" si="3"/>
        <v>113003</v>
      </c>
      <c r="AR80" s="8">
        <f t="shared" si="3"/>
        <v>27003</v>
      </c>
      <c r="AS80" s="8">
        <f t="shared" si="3"/>
        <v>46003</v>
      </c>
      <c r="AT80" s="8">
        <f t="shared" si="3"/>
        <v>35002</v>
      </c>
      <c r="AU80" s="8">
        <f t="shared" si="3"/>
        <v>53003</v>
      </c>
      <c r="AV80" s="8">
        <f t="shared" si="3"/>
        <v>11001</v>
      </c>
      <c r="AW80" s="8">
        <f t="shared" si="3"/>
        <v>35005</v>
      </c>
      <c r="AX80" s="8">
        <f t="shared" si="3"/>
        <v>5001</v>
      </c>
      <c r="AY80" s="8">
        <f t="shared" si="3"/>
        <v>1962125</v>
      </c>
      <c r="AZ80" s="13">
        <f t="shared" si="3"/>
        <v>12465505.372963458</v>
      </c>
      <c r="BA80" s="10"/>
      <c r="BB80" s="10"/>
    </row>
  </sheetData>
  <autoFilter ref="AW7:BB80"/>
  <mergeCells count="48">
    <mergeCell ref="N3:N5"/>
    <mergeCell ref="O3:O5"/>
    <mergeCell ref="P3:P5"/>
    <mergeCell ref="AY2:AZ2"/>
    <mergeCell ref="F3:F5"/>
    <mergeCell ref="H3:H5"/>
    <mergeCell ref="G3:G5"/>
    <mergeCell ref="L3:L5"/>
    <mergeCell ref="K3:K5"/>
    <mergeCell ref="I3:I5"/>
    <mergeCell ref="M3:M5"/>
    <mergeCell ref="J3:J5"/>
    <mergeCell ref="Q3:Q5"/>
    <mergeCell ref="R3:R5"/>
    <mergeCell ref="S3:S5"/>
    <mergeCell ref="T3:T5"/>
    <mergeCell ref="U3:U5"/>
    <mergeCell ref="Y3:Y5"/>
    <mergeCell ref="Z3:Z5"/>
    <mergeCell ref="V3:V5"/>
    <mergeCell ref="W3:W5"/>
    <mergeCell ref="X3:X5"/>
    <mergeCell ref="AG3:AG5"/>
    <mergeCell ref="AE3:AE5"/>
    <mergeCell ref="AD3:AD5"/>
    <mergeCell ref="AA3:AA5"/>
    <mergeCell ref="AB3:AB5"/>
    <mergeCell ref="AL3:AL5"/>
    <mergeCell ref="AK3:AK5"/>
    <mergeCell ref="AH3:AH5"/>
    <mergeCell ref="AI3:AI5"/>
    <mergeCell ref="AJ3:AJ5"/>
    <mergeCell ref="AF3:AF5"/>
    <mergeCell ref="AC3:AC5"/>
    <mergeCell ref="AX3:AX5"/>
    <mergeCell ref="AY3:AY5"/>
    <mergeCell ref="AZ3:AZ5"/>
    <mergeCell ref="AV3:AV5"/>
    <mergeCell ref="AW3:AW5"/>
    <mergeCell ref="AQ3:AQ5"/>
    <mergeCell ref="AR3:AR5"/>
    <mergeCell ref="AS3:AS5"/>
    <mergeCell ref="AT3:AT5"/>
    <mergeCell ref="AU3:AU5"/>
    <mergeCell ref="AM3:AM5"/>
    <mergeCell ref="AN3:AN5"/>
    <mergeCell ref="AO3:AO5"/>
    <mergeCell ref="AP3:AP5"/>
  </mergeCells>
  <pageMargins left="0.39370078740157483" right="0.39370078740157483" top="0.39370078740157483" bottom="0.39370078740157483" header="0" footer="0"/>
  <pageSetup pageOrder="overThenDown"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Capcs 1</dc:creator>
  <cp:lastModifiedBy>Пользователь Windows</cp:lastModifiedBy>
  <dcterms:created xsi:type="dcterms:W3CDTF">2026-06-29T14:20:39Z</dcterms:created>
  <dcterms:modified xsi:type="dcterms:W3CDTF">2026-06-29T14:20:39Z</dcterms:modified>
</cp:coreProperties>
</file>